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search Officer\Desktop\"/>
    </mc:Choice>
  </mc:AlternateContent>
  <xr:revisionPtr revIDLastSave="0" documentId="8_{0DF0EFEA-60C1-4F25-A4B7-93AE4928C7CA}" xr6:coauthVersionLast="38" xr6:coauthVersionMax="38" xr10:uidLastSave="{00000000-0000-0000-0000-000000000000}"/>
  <bookViews>
    <workbookView xWindow="0" yWindow="0" windowWidth="20490" windowHeight="6885" tabRatio="934" firstSheet="3" activeTab="9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</sheet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9" i="3" l="1"/>
  <c r="AJ9" i="3"/>
  <c r="AK8" i="3"/>
  <c r="AJ8" i="3"/>
  <c r="AK7" i="3"/>
  <c r="AJ7" i="3"/>
  <c r="AK6" i="3"/>
  <c r="AJ6" i="3"/>
  <c r="AK5" i="3"/>
  <c r="AJ5" i="3"/>
  <c r="AK9" i="2"/>
  <c r="AJ9" i="2"/>
  <c r="AK8" i="2"/>
  <c r="AJ8" i="2"/>
  <c r="AK7" i="2"/>
  <c r="AJ7" i="2"/>
  <c r="AK6" i="2"/>
  <c r="AJ6" i="2"/>
  <c r="AK5" i="2"/>
  <c r="AJ5" i="2"/>
  <c r="AK9" i="4"/>
  <c r="AJ9" i="4"/>
  <c r="AK8" i="4"/>
  <c r="AJ8" i="4"/>
  <c r="AK7" i="4"/>
  <c r="AJ7" i="4"/>
  <c r="AK6" i="4"/>
  <c r="AJ6" i="4"/>
  <c r="AK5" i="4"/>
  <c r="AJ5" i="4"/>
  <c r="AK9" i="5"/>
  <c r="AJ9" i="5"/>
  <c r="AK8" i="5"/>
  <c r="AJ8" i="5"/>
  <c r="AK7" i="5"/>
  <c r="AJ7" i="5"/>
  <c r="AK6" i="5"/>
  <c r="AJ6" i="5"/>
  <c r="AK5" i="5"/>
  <c r="AJ5" i="5"/>
  <c r="AK9" i="6"/>
  <c r="AJ9" i="6"/>
  <c r="AK8" i="6"/>
  <c r="AJ8" i="6"/>
  <c r="AK7" i="6"/>
  <c r="AJ7" i="6"/>
  <c r="AK6" i="6"/>
  <c r="AJ6" i="6"/>
  <c r="AK5" i="6"/>
  <c r="AJ5" i="6"/>
  <c r="AK9" i="7"/>
  <c r="AJ9" i="7"/>
  <c r="AK8" i="7"/>
  <c r="AJ8" i="7"/>
  <c r="AK7" i="7"/>
  <c r="AJ7" i="7"/>
  <c r="AK6" i="7"/>
  <c r="AJ6" i="7"/>
  <c r="AK5" i="7"/>
  <c r="AJ5" i="7"/>
  <c r="AK9" i="33"/>
  <c r="AJ9" i="33"/>
  <c r="AK8" i="33"/>
  <c r="AJ8" i="33"/>
  <c r="AK7" i="33"/>
  <c r="AJ7" i="33"/>
  <c r="AK6" i="33"/>
  <c r="AJ6" i="33"/>
  <c r="AK5" i="33"/>
  <c r="AJ5" i="33"/>
  <c r="AK9" i="8"/>
  <c r="AJ9" i="8"/>
  <c r="AK8" i="8"/>
  <c r="AJ8" i="8"/>
  <c r="AK7" i="8"/>
  <c r="AJ7" i="8"/>
  <c r="AK6" i="8"/>
  <c r="AJ6" i="8"/>
  <c r="AK5" i="8"/>
  <c r="AJ5" i="8"/>
  <c r="AK9" i="9"/>
  <c r="AJ9" i="9"/>
  <c r="AK8" i="9"/>
  <c r="AJ8" i="9"/>
  <c r="AK7" i="9"/>
  <c r="AJ7" i="9"/>
  <c r="AK6" i="9"/>
  <c r="AJ6" i="9"/>
  <c r="AK5" i="9"/>
  <c r="AJ5" i="9"/>
  <c r="AK9" i="10"/>
  <c r="AJ9" i="10"/>
  <c r="AK8" i="10"/>
  <c r="AJ8" i="10"/>
  <c r="AK7" i="10"/>
  <c r="AJ7" i="10"/>
  <c r="AK6" i="10"/>
  <c r="AJ6" i="10"/>
  <c r="AK5" i="10"/>
  <c r="AJ5" i="10"/>
  <c r="AK9" i="11"/>
  <c r="AJ9" i="11"/>
  <c r="AK8" i="11"/>
  <c r="AJ8" i="11"/>
  <c r="AK7" i="11"/>
  <c r="AJ7" i="11"/>
  <c r="AK6" i="11"/>
  <c r="AJ6" i="11"/>
  <c r="AK5" i="11"/>
  <c r="AJ5" i="11"/>
  <c r="AK9" i="35"/>
  <c r="AJ9" i="35"/>
  <c r="AK8" i="35"/>
  <c r="AJ8" i="35"/>
  <c r="AK7" i="35"/>
  <c r="AJ7" i="35"/>
  <c r="AK6" i="35"/>
  <c r="AJ6" i="35"/>
  <c r="AK5" i="35"/>
  <c r="AJ5" i="35"/>
  <c r="AK9" i="12"/>
  <c r="AJ9" i="12"/>
  <c r="AK8" i="12"/>
  <c r="AJ8" i="12"/>
  <c r="AK7" i="12"/>
  <c r="AJ7" i="12"/>
  <c r="AK6" i="12"/>
  <c r="AJ6" i="12"/>
  <c r="AK5" i="12"/>
  <c r="AJ5" i="12"/>
  <c r="AK9" i="34"/>
  <c r="AJ9" i="34"/>
  <c r="AK8" i="34"/>
  <c r="AJ8" i="34"/>
  <c r="AK7" i="34"/>
  <c r="AJ7" i="34"/>
  <c r="AK6" i="34"/>
  <c r="AJ6" i="34"/>
  <c r="AK5" i="34"/>
  <c r="AJ5" i="34"/>
  <c r="AK9" i="13"/>
  <c r="AJ9" i="13"/>
  <c r="AK8" i="13"/>
  <c r="AJ8" i="13"/>
  <c r="AK7" i="13"/>
  <c r="AJ7" i="13"/>
  <c r="AK6" i="13"/>
  <c r="AJ6" i="13"/>
  <c r="AK5" i="13"/>
  <c r="AJ5" i="13"/>
  <c r="AK9" i="36"/>
  <c r="AJ9" i="36"/>
  <c r="AK8" i="36"/>
  <c r="AJ8" i="36"/>
  <c r="AK7" i="36"/>
  <c r="AJ7" i="36"/>
  <c r="AK6" i="36"/>
  <c r="AJ6" i="36"/>
  <c r="AK5" i="36"/>
  <c r="AJ5" i="36"/>
  <c r="AK9" i="14"/>
  <c r="AJ9" i="14"/>
  <c r="AK8" i="14"/>
  <c r="AJ8" i="14"/>
  <c r="AK7" i="14"/>
  <c r="AJ7" i="14"/>
  <c r="AK6" i="14"/>
  <c r="AJ6" i="14"/>
  <c r="AK5" i="14"/>
  <c r="AJ5" i="14"/>
  <c r="AK9" i="15"/>
  <c r="AJ9" i="15"/>
  <c r="AK8" i="15"/>
  <c r="AJ8" i="15"/>
  <c r="AK7" i="15"/>
  <c r="AJ7" i="15"/>
  <c r="AK6" i="15"/>
  <c r="AJ6" i="15"/>
  <c r="AK5" i="15"/>
  <c r="AJ5" i="15"/>
  <c r="AK9" i="16"/>
  <c r="AJ9" i="16"/>
  <c r="AK8" i="16"/>
  <c r="AJ8" i="16"/>
  <c r="AK7" i="16"/>
  <c r="AJ7" i="16"/>
  <c r="AK6" i="16"/>
  <c r="AJ6" i="16"/>
  <c r="AK5" i="16"/>
  <c r="AJ5" i="16"/>
  <c r="AK9" i="18"/>
  <c r="AJ9" i="18"/>
  <c r="AK8" i="18"/>
  <c r="AJ8" i="18"/>
  <c r="AK7" i="18"/>
  <c r="AJ7" i="18"/>
  <c r="AK6" i="18"/>
  <c r="AJ6" i="18"/>
  <c r="AK5" i="18"/>
  <c r="AJ5" i="18"/>
  <c r="AK9" i="19"/>
  <c r="AJ9" i="19"/>
  <c r="AK8" i="19"/>
  <c r="AJ8" i="19"/>
  <c r="AK7" i="19"/>
  <c r="AJ7" i="19"/>
  <c r="AK6" i="19"/>
  <c r="AJ6" i="19"/>
  <c r="AK5" i="19"/>
  <c r="AJ5" i="19"/>
  <c r="AK9" i="20"/>
  <c r="AJ9" i="20"/>
  <c r="AK8" i="20"/>
  <c r="AJ8" i="20"/>
  <c r="AK7" i="20"/>
  <c r="AJ7" i="20"/>
  <c r="AK6" i="20"/>
  <c r="AJ6" i="20"/>
  <c r="AK5" i="20"/>
  <c r="AJ5" i="20"/>
  <c r="AK9" i="21"/>
  <c r="AJ9" i="21"/>
  <c r="AK8" i="21"/>
  <c r="AJ8" i="21"/>
  <c r="AK7" i="21"/>
  <c r="AJ7" i="21"/>
  <c r="AK6" i="21"/>
  <c r="AJ6" i="21"/>
  <c r="AK5" i="21"/>
  <c r="AJ5" i="21"/>
  <c r="AK9" i="17"/>
  <c r="AJ9" i="17"/>
  <c r="AK8" i="17"/>
  <c r="AJ8" i="17"/>
  <c r="AK7" i="17"/>
  <c r="AJ7" i="17"/>
  <c r="AK6" i="17"/>
  <c r="AJ6" i="17"/>
  <c r="AK5" i="17"/>
  <c r="AJ5" i="17"/>
  <c r="AK9" i="22"/>
  <c r="AJ9" i="22"/>
  <c r="AK8" i="22"/>
  <c r="AJ8" i="22"/>
  <c r="AK7" i="22"/>
  <c r="AJ7" i="22"/>
  <c r="AK6" i="22"/>
  <c r="AJ6" i="22"/>
  <c r="AK5" i="22"/>
  <c r="AJ5" i="22"/>
  <c r="AK9" i="37"/>
  <c r="AJ9" i="37"/>
  <c r="AK8" i="37"/>
  <c r="AJ8" i="37"/>
  <c r="AK7" i="37"/>
  <c r="AJ7" i="37"/>
  <c r="AK6" i="37"/>
  <c r="AJ6" i="37"/>
  <c r="AK5" i="37"/>
  <c r="AJ5" i="37"/>
  <c r="AK9" i="23"/>
  <c r="AJ9" i="23"/>
  <c r="AK8" i="23"/>
  <c r="AJ8" i="23"/>
  <c r="AK7" i="23"/>
  <c r="AJ7" i="23"/>
  <c r="AK6" i="23"/>
  <c r="AJ6" i="23"/>
  <c r="AK5" i="23"/>
  <c r="AJ5" i="23"/>
  <c r="AK9" i="24"/>
  <c r="AJ9" i="24"/>
  <c r="AK8" i="24"/>
  <c r="AJ8" i="24"/>
  <c r="AK7" i="24"/>
  <c r="AJ7" i="24"/>
  <c r="AK6" i="24"/>
  <c r="AJ6" i="24"/>
  <c r="AK5" i="24"/>
  <c r="AJ5" i="24"/>
  <c r="AK9" i="25"/>
  <c r="AJ9" i="25"/>
  <c r="AK8" i="25"/>
  <c r="AJ8" i="25"/>
  <c r="AK7" i="25"/>
  <c r="AJ7" i="25"/>
  <c r="AK6" i="25"/>
  <c r="AJ6" i="25"/>
  <c r="AK5" i="25"/>
  <c r="AJ5" i="25"/>
  <c r="AK9" i="26"/>
  <c r="AJ9" i="26"/>
  <c r="AK8" i="26"/>
  <c r="AJ8" i="26"/>
  <c r="AK7" i="26"/>
  <c r="AJ7" i="26"/>
  <c r="AK6" i="26"/>
  <c r="AJ6" i="26"/>
  <c r="AK5" i="26"/>
  <c r="AJ5" i="26"/>
  <c r="AK9" i="27"/>
  <c r="AJ9" i="27"/>
  <c r="AK8" i="27"/>
  <c r="AJ8" i="27"/>
  <c r="AK7" i="27"/>
  <c r="AJ7" i="27"/>
  <c r="AK6" i="27"/>
  <c r="AJ6" i="27"/>
  <c r="AK5" i="27"/>
  <c r="AJ5" i="27"/>
  <c r="AK9" i="28"/>
  <c r="AJ9" i="28"/>
  <c r="AK8" i="28"/>
  <c r="AJ8" i="28"/>
  <c r="AK7" i="28"/>
  <c r="AJ7" i="28"/>
  <c r="AK6" i="28"/>
  <c r="AJ6" i="28"/>
  <c r="AK5" i="28"/>
  <c r="AJ5" i="28"/>
  <c r="AK9" i="29"/>
  <c r="AJ9" i="29"/>
  <c r="AK8" i="29"/>
  <c r="AJ8" i="29"/>
  <c r="AK7" i="29"/>
  <c r="AJ7" i="29"/>
  <c r="AK6" i="29"/>
  <c r="AJ6" i="29"/>
  <c r="AK5" i="29"/>
  <c r="AJ5" i="29"/>
  <c r="AK9" i="30"/>
  <c r="AJ9" i="30"/>
  <c r="AK8" i="30"/>
  <c r="AJ8" i="30"/>
  <c r="AK7" i="30"/>
  <c r="AJ7" i="30"/>
  <c r="AK6" i="30"/>
  <c r="AJ6" i="30"/>
  <c r="AK5" i="30"/>
  <c r="AJ5" i="30"/>
  <c r="AK9" i="31"/>
  <c r="AJ9" i="31"/>
  <c r="AK8" i="31"/>
  <c r="AJ8" i="31"/>
  <c r="AK7" i="31"/>
  <c r="AJ7" i="31"/>
  <c r="AK6" i="31"/>
  <c r="AJ6" i="31"/>
  <c r="AK5" i="31"/>
  <c r="AJ5" i="31"/>
  <c r="AK9" i="32"/>
  <c r="AJ9" i="32"/>
  <c r="AK8" i="32"/>
  <c r="AJ8" i="32"/>
  <c r="AK7" i="32"/>
  <c r="AJ7" i="32"/>
  <c r="AK6" i="32"/>
  <c r="AJ6" i="32"/>
  <c r="AK5" i="32"/>
  <c r="AJ5" i="32"/>
  <c r="AK9" i="38"/>
  <c r="AJ9" i="38"/>
  <c r="AK8" i="38"/>
  <c r="AJ8" i="38"/>
  <c r="AK7" i="38"/>
  <c r="AJ7" i="38"/>
  <c r="AK6" i="38"/>
  <c r="AJ6" i="38"/>
  <c r="AK5" i="38"/>
  <c r="AJ5" i="38"/>
  <c r="AG9" i="2" l="1"/>
  <c r="F9" i="32"/>
  <c r="E9" i="32"/>
  <c r="G9" i="32" s="1"/>
  <c r="D9" i="32"/>
</calcChain>
</file>

<file path=xl/sharedStrings.xml><?xml version="1.0" encoding="utf-8"?>
<sst xmlns="http://schemas.openxmlformats.org/spreadsheetml/2006/main" count="407" uniqueCount="47">
  <si>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</si>
  <si>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</si>
  <si>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</si>
  <si>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</si>
  <si>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</si>
  <si>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</si>
  <si>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</si>
  <si>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</si>
  <si>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</si>
  <si>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</si>
  <si>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</si>
  <si>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</si>
  <si>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</si>
  <si>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</si>
  <si>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</si>
  <si>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</si>
  <si>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</si>
  <si>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</si>
  <si>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</si>
  <si>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</si>
  <si>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</si>
  <si>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</si>
  <si>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</si>
  <si>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</si>
  <si>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</si>
  <si>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</si>
  <si>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</si>
  <si>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</si>
  <si>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</si>
  <si>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</si>
  <si>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</si>
  <si>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</si>
  <si>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</si>
  <si>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</si>
  <si>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</si>
  <si>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</si>
  <si>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</si>
  <si>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</si>
  <si>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</si>
  <si>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</si>
  <si>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</si>
  <si>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</si>
  <si>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</si>
  <si>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</si>
  <si>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</si>
  <si>
    <t>(Oct 2017-Oct 2018)</t>
  </si>
  <si>
    <t>Sept 2018-Oct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</si>
</sst>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  <xf numFmtId="0" fontId="1" fillId="0" borderId="0"/>
    <xf numFmtId="0" fontId="12" fillId="0" borderId="0"/>
  </cellStyleXfs>
  <cellXfs count="115">
    <xf numFmtId="0" fontId="0" fillId="0" borderId="0" xfId="0"/>
    <xf numFmtId="0" fontId="2" fillId="0" borderId="1" xfId="1" applyFont="1" applyFill="1" applyBorder="1" applyAlignment="1">
      <alignment wrapText="1"/>
    </xf>
    <xf numFmtId="2" fontId="2" fillId="0" borderId="1" xfId="1" applyNumberFormat="1" applyFont="1" applyFill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1" xfId="2" applyNumberFormat="1" applyFont="1" applyFill="1" applyBorder="1" applyAlignment="1">
      <alignment horizontal="right" wrapText="1"/>
    </xf>
    <xf numFmtId="2" fontId="3" fillId="0" borderId="0" xfId="2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Fill="1" applyBorder="1" applyAlignment="1">
      <alignment horizontal="right" wrapText="1"/>
    </xf>
    <xf numFmtId="2" fontId="2" fillId="0" borderId="4" xfId="2" applyNumberFormat="1" applyFont="1" applyFill="1" applyBorder="1" applyAlignment="1">
      <alignment horizontal="right" wrapText="1"/>
    </xf>
    <xf numFmtId="2" fontId="3" fillId="0" borderId="4" xfId="2" applyNumberFormat="1" applyFont="1" applyFill="1" applyBorder="1" applyAlignment="1">
      <alignment horizontal="right" wrapText="1"/>
    </xf>
    <xf numFmtId="2" fontId="3" fillId="0" borderId="5" xfId="2" applyNumberFormat="1" applyFont="1" applyFill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Fill="1" applyBorder="1" applyAlignment="1">
      <alignment horizontal="right" wrapText="1"/>
    </xf>
    <xf numFmtId="2" fontId="3" fillId="0" borderId="0" xfId="1" applyNumberFormat="1" applyFont="1" applyFill="1" applyBorder="1" applyAlignment="1">
      <alignment horizontal="right" wrapText="1"/>
    </xf>
    <xf numFmtId="2" fontId="3" fillId="0" borderId="1" xfId="3" applyNumberFormat="1" applyFont="1" applyFill="1" applyBorder="1" applyAlignment="1">
      <alignment horizontal="right" wrapText="1"/>
    </xf>
    <xf numFmtId="2" fontId="3" fillId="0" borderId="0" xfId="3" applyNumberFormat="1" applyFont="1" applyFill="1" applyBorder="1" applyAlignment="1">
      <alignment horizontal="right" wrapText="1"/>
    </xf>
    <xf numFmtId="2" fontId="2" fillId="0" borderId="5" xfId="1" applyNumberFormat="1" applyFont="1" applyFill="1" applyBorder="1" applyAlignment="1">
      <alignment horizontal="right" wrapText="1"/>
    </xf>
    <xf numFmtId="2" fontId="5" fillId="0" borderId="1" xfId="2" applyNumberFormat="1" applyFont="1" applyFill="1" applyBorder="1" applyAlignment="1">
      <alignment horizontal="right" wrapText="1"/>
    </xf>
    <xf numFmtId="2" fontId="5" fillId="0" borderId="0" xfId="2" applyNumberFormat="1" applyFont="1" applyFill="1" applyBorder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  <xf numFmtId="2" fontId="5" fillId="0" borderId="3" xfId="2" applyNumberFormat="1" applyFont="1" applyFill="1" applyBorder="1" applyAlignment="1">
      <alignment horizontal="right" wrapText="1"/>
    </xf>
    <xf numFmtId="2" fontId="3" fillId="0" borderId="3" xfId="3" applyNumberFormat="1" applyFont="1" applyFill="1" applyBorder="1" applyAlignment="1">
      <alignment horizontal="right" wrapText="1"/>
    </xf>
    <xf numFmtId="0" fontId="2" fillId="0" borderId="1" xfId="4" applyFont="1" applyFill="1" applyBorder="1" applyAlignment="1">
      <alignment wrapText="1"/>
    </xf>
    <xf numFmtId="2" fontId="2" fillId="0" borderId="1" xfId="4" applyNumberFormat="1" applyFont="1" applyFill="1" applyBorder="1" applyAlignment="1">
      <alignment horizontal="right" wrapText="1"/>
    </xf>
    <xf numFmtId="2" fontId="2" fillId="0" borderId="0" xfId="4" applyNumberFormat="1" applyFont="1" applyFill="1" applyBorder="1" applyAlignment="1">
      <alignment horizontal="right" wrapText="1"/>
    </xf>
    <xf numFmtId="2" fontId="7" fillId="0" borderId="1" xfId="5" applyNumberFormat="1" applyFont="1" applyFill="1" applyBorder="1" applyAlignment="1">
      <alignment horizontal="right" wrapText="1"/>
    </xf>
    <xf numFmtId="2" fontId="2" fillId="0" borderId="3" xfId="4" applyNumberFormat="1" applyFont="1" applyFill="1" applyBorder="1" applyAlignment="1">
      <alignment horizontal="right" wrapText="1"/>
    </xf>
    <xf numFmtId="2" fontId="7" fillId="0" borderId="0" xfId="5" applyNumberFormat="1" applyFont="1" applyFill="1" applyBorder="1" applyAlignment="1">
      <alignment horizontal="right" wrapText="1"/>
    </xf>
    <xf numFmtId="2" fontId="2" fillId="0" borderId="0" xfId="5" applyNumberFormat="1" applyFont="1" applyFill="1" applyBorder="1" applyAlignment="1">
      <alignment horizontal="right" wrapText="1"/>
    </xf>
    <xf numFmtId="2" fontId="2" fillId="0" borderId="4" xfId="1" applyNumberFormat="1" applyFont="1" applyFill="1" applyBorder="1" applyAlignment="1">
      <alignment horizontal="right" wrapText="1"/>
    </xf>
    <xf numFmtId="2" fontId="8" fillId="0" borderId="1" xfId="2" applyNumberFormat="1" applyFont="1" applyFill="1" applyBorder="1" applyAlignment="1">
      <alignment horizontal="right" wrapText="1"/>
    </xf>
    <xf numFmtId="2" fontId="8" fillId="0" borderId="0" xfId="2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3" xfId="5" applyNumberFormat="1" applyFont="1" applyFill="1" applyBorder="1" applyAlignment="1">
      <alignment horizontal="right" wrapText="1"/>
    </xf>
    <xf numFmtId="43" fontId="8" fillId="0" borderId="1" xfId="6" applyFont="1" applyFill="1" applyBorder="1" applyAlignment="1">
      <alignment horizontal="right" wrapText="1"/>
    </xf>
    <xf numFmtId="43" fontId="2" fillId="0" borderId="0" xfId="6" applyFont="1" applyFill="1" applyBorder="1" applyAlignment="1">
      <alignment horizontal="right" wrapText="1"/>
    </xf>
    <xf numFmtId="43" fontId="8" fillId="0" borderId="0" xfId="6" applyFont="1" applyFill="1" applyBorder="1" applyAlignment="1">
      <alignment horizontal="right" wrapText="1"/>
    </xf>
    <xf numFmtId="2" fontId="8" fillId="0" borderId="3" xfId="2" applyNumberFormat="1" applyFont="1" applyFill="1" applyBorder="1" applyAlignment="1">
      <alignment horizontal="right" wrapText="1"/>
    </xf>
    <xf numFmtId="43" fontId="2" fillId="0" borderId="1" xfId="6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1" xfId="7" applyNumberFormat="1" applyFont="1" applyFill="1" applyBorder="1" applyAlignment="1">
      <alignment horizontal="right" wrapText="1"/>
    </xf>
    <xf numFmtId="2" fontId="2" fillId="0" borderId="1" xfId="3" applyNumberFormat="1" applyFont="1" applyFill="1" applyBorder="1" applyAlignment="1">
      <alignment horizontal="right" wrapText="1"/>
    </xf>
    <xf numFmtId="2" fontId="2" fillId="0" borderId="1" xfId="5" applyNumberFormat="1" applyFont="1" applyFill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43" fontId="11" fillId="0" borderId="0" xfId="6" applyFont="1"/>
    <xf numFmtId="2" fontId="2" fillId="0" borderId="0" xfId="1" applyNumberFormat="1" applyFont="1"/>
    <xf numFmtId="2" fontId="2" fillId="0" borderId="1" xfId="7" applyNumberFormat="1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2" fontId="13" fillId="0" borderId="1" xfId="8" applyNumberFormat="1" applyFont="1" applyFill="1" applyBorder="1" applyAlignment="1">
      <alignment horizontal="right" wrapText="1"/>
    </xf>
    <xf numFmtId="2" fontId="2" fillId="0" borderId="1" xfId="3" applyNumberFormat="1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0" fontId="0" fillId="0" borderId="0" xfId="0" applyFill="1" applyBorder="1"/>
    <xf numFmtId="2" fontId="14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wrapText="1"/>
    </xf>
    <xf numFmtId="2" fontId="14" fillId="0" borderId="0" xfId="2" applyNumberFormat="1" applyFont="1" applyFill="1" applyBorder="1" applyAlignment="1">
      <alignment horizontal="right" wrapText="1"/>
    </xf>
    <xf numFmtId="2" fontId="13" fillId="0" borderId="3" xfId="8" applyNumberFormat="1" applyFont="1" applyFill="1" applyBorder="1" applyAlignment="1">
      <alignment horizontal="right" wrapText="1"/>
    </xf>
    <xf numFmtId="2" fontId="13" fillId="0" borderId="0" xfId="8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0" fontId="15" fillId="0" borderId="0" xfId="0" applyFont="1" applyAlignment="1">
      <alignment horizontal="center"/>
    </xf>
    <xf numFmtId="0" fontId="16" fillId="2" borderId="2" xfId="1" applyFont="1" applyFill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</cellXfs>
  <cellStyles count="9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4"/>
  <sheetViews>
    <sheetView zoomScale="130" zoomScaleNormal="130" workbookViewId="0">
      <pane xSplit="1" topLeftCell="AF1" activePane="topRight" state="frozen"/>
      <selection activeCell="AD13" sqref="AD13"/>
      <selection pane="topRight" activeCell="AD13" sqref="AD13"/>
    </sheetView>
  </sheetViews>
  <sheetFormatPr defaultRowHeight="15" x14ac:dyDescent="0.25"/>
  <cols>
    <col min="1" max="1" width="30.285156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9.28515625" bestFit="1" customWidth="1"/>
    <col min="35" max="35" width="9.140625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x14ac:dyDescent="0.25">
      <c r="C3" t="s">
        <v>6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2">
        <v>80.714285714285694</v>
      </c>
      <c r="C5" s="2">
        <v>87.76785714285711</v>
      </c>
      <c r="D5" s="2">
        <v>73.809523809523753</v>
      </c>
      <c r="E5" s="2">
        <v>96.666666666666501</v>
      </c>
      <c r="F5" s="2">
        <v>84.714285714285694</v>
      </c>
      <c r="G5" s="2">
        <v>73.818181818181799</v>
      </c>
      <c r="H5" s="2">
        <v>73.818181818181799</v>
      </c>
      <c r="I5" s="2">
        <v>121.607142857143</v>
      </c>
      <c r="J5" s="2">
        <v>114.28571428571425</v>
      </c>
      <c r="K5" s="2">
        <v>109.36674619853801</v>
      </c>
      <c r="L5" s="2">
        <v>128.57142857142824</v>
      </c>
      <c r="M5" s="2">
        <v>130.52380952380901</v>
      </c>
      <c r="N5" s="7">
        <v>130.6543333333328</v>
      </c>
      <c r="O5" s="2">
        <v>130.833333333333</v>
      </c>
      <c r="P5" s="46">
        <v>122.222222222222</v>
      </c>
      <c r="Q5" s="7">
        <v>116.66666666666667</v>
      </c>
      <c r="R5" s="7">
        <v>102.85714285714199</v>
      </c>
      <c r="S5" s="24">
        <v>100.22</v>
      </c>
      <c r="T5" s="47">
        <v>104.615384615384</v>
      </c>
      <c r="U5" s="43">
        <v>100.333333333333</v>
      </c>
      <c r="V5" s="43">
        <v>114</v>
      </c>
      <c r="W5" s="28">
        <v>116.25</v>
      </c>
      <c r="X5" s="45">
        <v>122.22222222222223</v>
      </c>
      <c r="Y5" s="7">
        <v>212.5</v>
      </c>
      <c r="Z5" s="46">
        <v>250</v>
      </c>
      <c r="AA5" s="53">
        <v>225.2</v>
      </c>
      <c r="AB5" s="12">
        <v>250</v>
      </c>
      <c r="AC5" s="12">
        <v>240</v>
      </c>
      <c r="AD5" s="11">
        <v>235.54000000000002</v>
      </c>
      <c r="AE5" s="12">
        <v>235.5</v>
      </c>
      <c r="AF5" s="105">
        <v>240</v>
      </c>
      <c r="AG5" s="46">
        <v>291.230769230769</v>
      </c>
      <c r="AH5" s="46">
        <v>280</v>
      </c>
      <c r="AI5" s="46">
        <v>275</v>
      </c>
      <c r="AJ5" s="113">
        <f>(AI5-W5)/W5*100</f>
        <v>136.55913978494624</v>
      </c>
      <c r="AK5" s="113">
        <f>(AI5-AH5)/AH5*100</f>
        <v>-1.7857142857142856</v>
      </c>
    </row>
    <row r="6" spans="1:37" ht="15" customHeight="1" x14ac:dyDescent="0.25">
      <c r="A6" s="1" t="s">
        <v>1</v>
      </c>
      <c r="B6" s="2">
        <v>580.55555555555543</v>
      </c>
      <c r="C6" s="2">
        <v>408.730158730158</v>
      </c>
      <c r="D6" s="2">
        <v>416.9642857142855</v>
      </c>
      <c r="E6" s="2">
        <v>535.41666666666652</v>
      </c>
      <c r="F6" s="2">
        <v>463.09523809523751</v>
      </c>
      <c r="G6" s="2">
        <v>503.33333333333303</v>
      </c>
      <c r="H6" s="2">
        <v>560.33333333333303</v>
      </c>
      <c r="I6" s="2">
        <v>428.5714285714285</v>
      </c>
      <c r="J6" s="2">
        <v>450.65</v>
      </c>
      <c r="K6" s="2">
        <v>593.09478421653603</v>
      </c>
      <c r="L6" s="2">
        <v>407.142857142857</v>
      </c>
      <c r="M6" s="2">
        <v>628.57142857142799</v>
      </c>
      <c r="N6" s="7">
        <v>593.33333333333337</v>
      </c>
      <c r="O6" s="2">
        <v>683.33333333333303</v>
      </c>
      <c r="P6" s="46">
        <v>775</v>
      </c>
      <c r="Q6" s="7">
        <v>850</v>
      </c>
      <c r="R6" s="7">
        <v>1093.3333333333333</v>
      </c>
      <c r="S6" s="24">
        <v>1100.55</v>
      </c>
      <c r="T6" s="47">
        <v>1203.3333333333301</v>
      </c>
      <c r="U6" s="43">
        <v>1106.6666666666599</v>
      </c>
      <c r="V6" s="43">
        <v>1387.5</v>
      </c>
      <c r="W6" s="28">
        <v>1362.5</v>
      </c>
      <c r="X6" s="45">
        <v>1202.8803793768911</v>
      </c>
      <c r="Y6" s="7">
        <v>1556.8181818181799</v>
      </c>
      <c r="Z6" s="46">
        <v>1642.8571428571399</v>
      </c>
      <c r="AA6" s="53">
        <v>1576.6666666666599</v>
      </c>
      <c r="AB6" s="12">
        <v>1555.45</v>
      </c>
      <c r="AC6" s="12">
        <v>1600</v>
      </c>
      <c r="AD6" s="105">
        <v>1577.3722222222198</v>
      </c>
      <c r="AE6" s="12">
        <v>1577.3</v>
      </c>
      <c r="AF6" s="105">
        <v>1580</v>
      </c>
      <c r="AG6" s="46">
        <v>1592.8571428571399</v>
      </c>
      <c r="AH6" s="46">
        <v>1595.5</v>
      </c>
      <c r="AI6" s="46">
        <v>1500</v>
      </c>
      <c r="AJ6" s="113">
        <f t="shared" ref="AJ6:AJ9" si="0">(AI6-W6)/W6*100</f>
        <v>10.091743119266056</v>
      </c>
      <c r="AK6" s="113">
        <f t="shared" ref="AK6:AK9" si="1">(AI6-AH6)/AH6*100</f>
        <v>-5.9855844562832967</v>
      </c>
    </row>
    <row r="7" spans="1:37" ht="15" customHeight="1" x14ac:dyDescent="0.25">
      <c r="A7" s="1" t="s">
        <v>2</v>
      </c>
      <c r="B7" s="51">
        <v>25000</v>
      </c>
      <c r="C7" s="51">
        <v>25052.5</v>
      </c>
      <c r="D7" s="51">
        <v>25105.110250000002</v>
      </c>
      <c r="E7" s="51">
        <v>25157.830981525</v>
      </c>
      <c r="F7" s="51">
        <v>25210.662426586201</v>
      </c>
      <c r="G7" s="51">
        <v>25263.604817682033</v>
      </c>
      <c r="H7" s="2">
        <v>30000</v>
      </c>
      <c r="I7" s="51">
        <v>30063</v>
      </c>
      <c r="J7" s="51">
        <v>30126.132300000001</v>
      </c>
      <c r="K7" s="2">
        <v>23463.350739495101</v>
      </c>
      <c r="L7" s="51">
        <v>23512.62377604804</v>
      </c>
      <c r="M7" s="51">
        <v>33562.000285977701</v>
      </c>
      <c r="N7" s="49">
        <v>33562.000285977701</v>
      </c>
      <c r="O7" s="49">
        <v>33562.000285977701</v>
      </c>
      <c r="P7" s="46">
        <v>34650</v>
      </c>
      <c r="Q7" s="46">
        <v>35000</v>
      </c>
      <c r="R7" s="46">
        <v>34500</v>
      </c>
      <c r="S7" s="44">
        <v>35000</v>
      </c>
      <c r="T7" s="44">
        <v>35000</v>
      </c>
      <c r="U7" s="40">
        <v>34500</v>
      </c>
      <c r="V7" s="40">
        <v>34700</v>
      </c>
      <c r="W7" s="44">
        <v>34700</v>
      </c>
      <c r="X7" s="44">
        <v>34700</v>
      </c>
      <c r="Y7" s="7">
        <v>33451.356815483399</v>
      </c>
      <c r="Z7" s="12">
        <v>35000</v>
      </c>
      <c r="AA7" s="12">
        <v>35000</v>
      </c>
      <c r="AB7" s="12">
        <v>33000</v>
      </c>
      <c r="AC7" s="12">
        <v>34000</v>
      </c>
      <c r="AD7" s="105">
        <v>33800</v>
      </c>
      <c r="AE7" s="12">
        <v>33500</v>
      </c>
      <c r="AF7" s="12">
        <v>33500</v>
      </c>
      <c r="AG7" s="12">
        <v>33500</v>
      </c>
      <c r="AH7" s="46">
        <v>33750</v>
      </c>
      <c r="AI7" s="44">
        <v>33650</v>
      </c>
      <c r="AJ7" s="113">
        <f t="shared" si="0"/>
        <v>-3.0259365994236309</v>
      </c>
      <c r="AK7" s="113">
        <f t="shared" si="1"/>
        <v>-0.29629629629629628</v>
      </c>
    </row>
    <row r="8" spans="1:37" ht="15" customHeight="1" x14ac:dyDescent="0.25">
      <c r="A8" s="1" t="s">
        <v>3</v>
      </c>
      <c r="B8" s="2">
        <v>132.777777777777</v>
      </c>
      <c r="C8" s="2">
        <v>103.8888888888885</v>
      </c>
      <c r="D8" s="2">
        <v>105</v>
      </c>
      <c r="E8" s="2">
        <v>124.333333333333</v>
      </c>
      <c r="F8" s="2">
        <v>128.93939393939351</v>
      </c>
      <c r="G8" s="2">
        <v>102.916666666666</v>
      </c>
      <c r="H8" s="2">
        <v>107.5</v>
      </c>
      <c r="I8" s="2">
        <v>108.125</v>
      </c>
      <c r="J8" s="2">
        <v>116.428571428571</v>
      </c>
      <c r="K8" s="2">
        <v>141.19</v>
      </c>
      <c r="L8" s="2">
        <v>129.444444444444</v>
      </c>
      <c r="M8" s="2">
        <v>152.77777777777749</v>
      </c>
      <c r="N8" s="7">
        <v>155.38461538461499</v>
      </c>
      <c r="O8" s="2">
        <v>151.25</v>
      </c>
      <c r="P8" s="46">
        <v>125</v>
      </c>
      <c r="Q8" s="7">
        <v>152.85714285714286</v>
      </c>
      <c r="R8" s="7">
        <v>159.09090909090909</v>
      </c>
      <c r="S8" s="24">
        <v>159.58000000000001</v>
      </c>
      <c r="T8" s="47">
        <v>159.33545454545455</v>
      </c>
      <c r="U8" s="43">
        <v>152</v>
      </c>
      <c r="V8" s="43">
        <v>157.777777777778</v>
      </c>
      <c r="W8" s="28">
        <v>124.61538461538461</v>
      </c>
      <c r="X8" s="45">
        <v>125</v>
      </c>
      <c r="Y8" s="7">
        <v>142.941176470588</v>
      </c>
      <c r="Z8" s="46">
        <v>151.81818181818201</v>
      </c>
      <c r="AA8" s="53">
        <v>150.166666666667</v>
      </c>
      <c r="AB8" s="12">
        <v>145.25</v>
      </c>
      <c r="AC8" s="12">
        <v>140</v>
      </c>
      <c r="AD8" s="105">
        <v>145.138888888889</v>
      </c>
      <c r="AE8" s="12">
        <v>146</v>
      </c>
      <c r="AF8" s="105">
        <v>140</v>
      </c>
      <c r="AG8" s="46">
        <v>145</v>
      </c>
      <c r="AH8" s="46">
        <v>150</v>
      </c>
      <c r="AI8" s="46">
        <v>155</v>
      </c>
      <c r="AJ8" s="113">
        <f t="shared" si="0"/>
        <v>24.382716049382719</v>
      </c>
      <c r="AK8" s="113">
        <f t="shared" si="1"/>
        <v>3.3333333333333335</v>
      </c>
    </row>
    <row r="9" spans="1:37" ht="14.25" customHeight="1" x14ac:dyDescent="0.25">
      <c r="A9" s="1" t="s">
        <v>4</v>
      </c>
      <c r="B9" s="51">
        <v>350.23</v>
      </c>
      <c r="C9" s="51">
        <v>352.05119600000006</v>
      </c>
      <c r="D9" s="51">
        <v>353.88186221920012</v>
      </c>
      <c r="E9" s="51">
        <v>355.72204790273997</v>
      </c>
      <c r="F9" s="51">
        <v>357.57180255183425</v>
      </c>
      <c r="G9" s="51">
        <v>359.43117592510384</v>
      </c>
      <c r="H9" s="51">
        <v>361.3002180399144</v>
      </c>
      <c r="I9" s="51">
        <v>363.17897917372198</v>
      </c>
      <c r="J9" s="51">
        <v>365.06750986542539</v>
      </c>
      <c r="K9" s="51">
        <v>366.96586091672566</v>
      </c>
      <c r="L9" s="51">
        <v>368.87408339349264</v>
      </c>
      <c r="M9" s="51">
        <v>370.79222862713885</v>
      </c>
      <c r="N9" s="49">
        <v>371.16302085576598</v>
      </c>
      <c r="O9" s="49">
        <v>371.263020855766</v>
      </c>
      <c r="P9" s="44">
        <v>340.34</v>
      </c>
      <c r="Q9" s="12">
        <v>350</v>
      </c>
      <c r="R9" s="12">
        <v>330.33</v>
      </c>
      <c r="S9" s="49">
        <v>340.16499999999996</v>
      </c>
      <c r="T9" s="47">
        <v>340.2475</v>
      </c>
      <c r="U9" s="40">
        <v>325.13</v>
      </c>
      <c r="V9" s="50">
        <v>320</v>
      </c>
      <c r="W9" s="29">
        <v>320</v>
      </c>
      <c r="X9" s="49">
        <v>329.2038694335867</v>
      </c>
      <c r="Y9" s="7">
        <v>343.892229710001</v>
      </c>
      <c r="Z9" s="44">
        <v>350</v>
      </c>
      <c r="AA9" s="44">
        <v>350</v>
      </c>
      <c r="AB9" s="12">
        <v>320</v>
      </c>
      <c r="AC9" s="12">
        <v>340</v>
      </c>
      <c r="AD9" s="105">
        <v>336.66666666666669</v>
      </c>
      <c r="AE9" s="12">
        <v>340</v>
      </c>
      <c r="AF9" s="107">
        <v>340</v>
      </c>
      <c r="AG9" s="11">
        <v>338.8</v>
      </c>
      <c r="AH9" s="44">
        <v>335</v>
      </c>
      <c r="AI9" s="44">
        <v>350</v>
      </c>
      <c r="AJ9" s="113">
        <f t="shared" si="0"/>
        <v>9.375</v>
      </c>
      <c r="AK9" s="113">
        <f t="shared" si="1"/>
        <v>4.4776119402985071</v>
      </c>
    </row>
    <row r="10" spans="1:37" x14ac:dyDescent="0.25">
      <c r="AJ10" s="113"/>
      <c r="AK10" s="113"/>
    </row>
    <row r="11" spans="1:37" x14ac:dyDescent="0.25">
      <c r="AJ11" s="113"/>
      <c r="AK11" s="113"/>
    </row>
    <row r="12" spans="1:37" x14ac:dyDescent="0.25">
      <c r="AJ12" s="113"/>
      <c r="AK12" s="113"/>
    </row>
    <row r="13" spans="1:37" x14ac:dyDescent="0.25">
      <c r="A13" s="27"/>
      <c r="B13" s="28"/>
      <c r="F13" s="27"/>
      <c r="G13" s="28"/>
      <c r="AJ13" s="113"/>
      <c r="AK13" s="113"/>
    </row>
    <row r="14" spans="1:37" x14ac:dyDescent="0.25">
      <c r="A14" s="27"/>
      <c r="B14" s="28"/>
      <c r="F14" s="27"/>
      <c r="G14" s="28"/>
      <c r="AJ14" s="113"/>
      <c r="AK14" s="113"/>
    </row>
    <row r="15" spans="1:37" x14ac:dyDescent="0.25">
      <c r="A15" s="27"/>
      <c r="B15" s="28"/>
      <c r="F15" s="27"/>
      <c r="G15" s="28"/>
      <c r="AJ15" s="113"/>
      <c r="AK15" s="113"/>
    </row>
    <row r="16" spans="1:37" x14ac:dyDescent="0.25">
      <c r="AJ16" s="113"/>
      <c r="AK16" s="113"/>
    </row>
    <row r="17" spans="36:37" x14ac:dyDescent="0.25">
      <c r="AJ17" s="113"/>
      <c r="AK17" s="113"/>
    </row>
    <row r="18" spans="36:37" x14ac:dyDescent="0.25">
      <c r="AJ18" s="113"/>
      <c r="AK18" s="113"/>
    </row>
    <row r="19" spans="36:37" x14ac:dyDescent="0.25">
      <c r="AJ19" s="113"/>
      <c r="AK19" s="113"/>
    </row>
    <row r="20" spans="36:37" x14ac:dyDescent="0.25">
      <c r="AJ20" s="113"/>
      <c r="AK20" s="113"/>
    </row>
    <row r="21" spans="36:37" x14ac:dyDescent="0.25">
      <c r="AJ21" s="113"/>
      <c r="AK21" s="113"/>
    </row>
    <row r="22" spans="36:37" x14ac:dyDescent="0.25">
      <c r="AJ22" s="113"/>
      <c r="AK22" s="113"/>
    </row>
    <row r="23" spans="36:37" x14ac:dyDescent="0.25">
      <c r="AJ23" s="113"/>
      <c r="AK23" s="113"/>
    </row>
    <row r="24" spans="36:37" x14ac:dyDescent="0.25">
      <c r="AJ24" s="113"/>
      <c r="AK24" s="113"/>
    </row>
    <row r="25" spans="36:37" x14ac:dyDescent="0.25">
      <c r="AJ25" s="113"/>
      <c r="AK25" s="113"/>
    </row>
    <row r="26" spans="36:37" x14ac:dyDescent="0.25">
      <c r="AJ26" s="113"/>
      <c r="AK26" s="113"/>
    </row>
    <row r="27" spans="36:37" x14ac:dyDescent="0.25">
      <c r="AJ27" s="113"/>
      <c r="AK27" s="113"/>
    </row>
    <row r="28" spans="36:37" x14ac:dyDescent="0.25">
      <c r="AJ28" s="113"/>
      <c r="AK28" s="113"/>
    </row>
    <row r="29" spans="36:37" x14ac:dyDescent="0.25">
      <c r="AJ29" s="113"/>
      <c r="AK29" s="113"/>
    </row>
    <row r="30" spans="36:37" x14ac:dyDescent="0.25">
      <c r="AJ30" s="113"/>
      <c r="AK30" s="113"/>
    </row>
    <row r="31" spans="36:37" x14ac:dyDescent="0.25">
      <c r="AJ31" s="113"/>
      <c r="AK31" s="113"/>
    </row>
    <row r="32" spans="36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4"/>
  <sheetViews>
    <sheetView zoomScale="130" zoomScaleNormal="130" workbookViewId="0">
      <pane xSplit="1" topLeftCell="AF1" activePane="topRight" state="frozen"/>
      <selection activeCell="AD13" sqref="AD13"/>
      <selection pane="topRight" activeCell="AD13" sqref="AD13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x14ac:dyDescent="0.25">
      <c r="C3" t="s">
        <v>39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2">
        <v>50</v>
      </c>
      <c r="C5" s="51">
        <v>50.104999999999997</v>
      </c>
      <c r="D5" s="2">
        <v>75</v>
      </c>
      <c r="E5" s="2">
        <v>87.5</v>
      </c>
      <c r="F5" s="2">
        <v>75</v>
      </c>
      <c r="G5" s="2">
        <v>75</v>
      </c>
      <c r="H5" s="2">
        <v>75</v>
      </c>
      <c r="I5" s="2">
        <v>83.333333333333002</v>
      </c>
      <c r="J5" s="2">
        <v>125</v>
      </c>
      <c r="K5" s="2">
        <v>185.73656210000001</v>
      </c>
      <c r="L5" s="2">
        <v>250</v>
      </c>
      <c r="M5" s="2">
        <v>300</v>
      </c>
      <c r="N5" s="7">
        <v>290.55</v>
      </c>
      <c r="O5" s="2">
        <v>257.5</v>
      </c>
      <c r="P5" s="46">
        <v>262.5</v>
      </c>
      <c r="Q5" s="7">
        <v>255</v>
      </c>
      <c r="R5" s="7">
        <v>250</v>
      </c>
      <c r="S5" s="24">
        <v>250</v>
      </c>
      <c r="T5" s="24">
        <v>250</v>
      </c>
      <c r="U5" s="7">
        <v>237.5</v>
      </c>
      <c r="V5" s="43">
        <v>240</v>
      </c>
      <c r="W5" s="24">
        <v>235.86</v>
      </c>
      <c r="X5" s="45">
        <v>362.5</v>
      </c>
      <c r="Y5" s="7">
        <v>355.625</v>
      </c>
      <c r="Z5" s="46">
        <v>380</v>
      </c>
      <c r="AA5" s="54">
        <v>370.5</v>
      </c>
      <c r="AB5" s="24">
        <v>350</v>
      </c>
      <c r="AC5" s="101">
        <v>325</v>
      </c>
      <c r="AD5" s="100">
        <v>336.22500000000002</v>
      </c>
      <c r="AE5" s="100">
        <v>336.2</v>
      </c>
      <c r="AF5" s="106">
        <v>335</v>
      </c>
      <c r="AG5" s="46">
        <v>400</v>
      </c>
      <c r="AH5" s="37">
        <v>385</v>
      </c>
      <c r="AI5" s="46">
        <v>400</v>
      </c>
      <c r="AJ5" s="113">
        <f>(AI5-W5)/W5*100</f>
        <v>69.592130925125062</v>
      </c>
      <c r="AK5" s="113">
        <f>(AI5-AH5)/AH5*100</f>
        <v>3.8961038961038961</v>
      </c>
    </row>
    <row r="6" spans="1:37" ht="15" customHeight="1" x14ac:dyDescent="0.25">
      <c r="A6" s="1" t="s">
        <v>1</v>
      </c>
      <c r="B6" s="2">
        <v>1600</v>
      </c>
      <c r="C6" s="2">
        <v>1600</v>
      </c>
      <c r="D6" s="2">
        <v>2500</v>
      </c>
      <c r="E6" s="2">
        <v>2500</v>
      </c>
      <c r="F6" s="2">
        <v>2500</v>
      </c>
      <c r="G6" s="2">
        <v>5000</v>
      </c>
      <c r="H6" s="2">
        <v>5000</v>
      </c>
      <c r="I6" s="2">
        <v>4600</v>
      </c>
      <c r="J6" s="2">
        <v>4675</v>
      </c>
      <c r="K6" s="2">
        <v>4567.7378288472</v>
      </c>
      <c r="L6" s="2">
        <v>5000</v>
      </c>
      <c r="M6" s="2">
        <v>5333.3333333333303</v>
      </c>
      <c r="N6" s="7">
        <v>4960</v>
      </c>
      <c r="O6" s="2">
        <v>4566.6666666666697</v>
      </c>
      <c r="P6" s="46">
        <v>4500</v>
      </c>
      <c r="Q6" s="7">
        <v>4825</v>
      </c>
      <c r="R6" s="7">
        <v>4833.333333333333</v>
      </c>
      <c r="S6" s="24">
        <v>4850</v>
      </c>
      <c r="T6" s="47">
        <v>5000</v>
      </c>
      <c r="U6" s="7">
        <v>4800</v>
      </c>
      <c r="V6" s="43">
        <v>4850</v>
      </c>
      <c r="W6" s="24">
        <v>4650</v>
      </c>
      <c r="X6" s="45">
        <v>4500</v>
      </c>
      <c r="Y6" s="7">
        <v>5019.2307692307704</v>
      </c>
      <c r="Z6" s="46">
        <v>5625</v>
      </c>
      <c r="AA6" s="54">
        <v>4333.333333333333</v>
      </c>
      <c r="AB6" s="100">
        <v>4150</v>
      </c>
      <c r="AC6" s="101">
        <v>4000</v>
      </c>
      <c r="AD6" s="100">
        <v>4125.5128205128203</v>
      </c>
      <c r="AE6" s="100">
        <v>4150</v>
      </c>
      <c r="AF6" s="106">
        <v>4200</v>
      </c>
      <c r="AG6" s="46">
        <v>4600</v>
      </c>
      <c r="AH6" s="37">
        <v>4500</v>
      </c>
      <c r="AI6" s="46">
        <v>4666.6666666666697</v>
      </c>
      <c r="AJ6" s="113">
        <f t="shared" ref="AJ6:AJ9" si="0">(AI6-W6)/W6*100</f>
        <v>0.35842293906816552</v>
      </c>
      <c r="AK6" s="113">
        <f t="shared" ref="AK6:AK9" si="1">(AI6-AH6)/AH6*100</f>
        <v>3.7037037037037708</v>
      </c>
    </row>
    <row r="7" spans="1:37" ht="15" customHeight="1" x14ac:dyDescent="0.25">
      <c r="A7" s="1" t="s">
        <v>2</v>
      </c>
      <c r="B7" s="2">
        <v>28000</v>
      </c>
      <c r="C7" s="51">
        <v>28058.799999999999</v>
      </c>
      <c r="D7" s="51">
        <v>28117.723480000001</v>
      </c>
      <c r="E7" s="2">
        <v>24000</v>
      </c>
      <c r="F7" s="2">
        <v>24000</v>
      </c>
      <c r="G7" s="2">
        <v>24000</v>
      </c>
      <c r="H7" s="2">
        <v>25000</v>
      </c>
      <c r="I7" s="2">
        <v>24000</v>
      </c>
      <c r="J7" s="2">
        <v>24000</v>
      </c>
      <c r="K7" s="2">
        <v>25365.394828569999</v>
      </c>
      <c r="L7" s="51">
        <v>25418.662157709994</v>
      </c>
      <c r="M7" s="2">
        <v>35000</v>
      </c>
      <c r="N7" s="2">
        <v>35000</v>
      </c>
      <c r="O7" s="2">
        <v>35000</v>
      </c>
      <c r="P7" s="46">
        <v>35000</v>
      </c>
      <c r="Q7" s="7">
        <v>36000</v>
      </c>
      <c r="R7" s="7">
        <v>43000</v>
      </c>
      <c r="S7" s="24">
        <v>44000</v>
      </c>
      <c r="T7" s="47">
        <v>44000</v>
      </c>
      <c r="U7" s="7">
        <v>44000</v>
      </c>
      <c r="V7" s="43">
        <v>45000</v>
      </c>
      <c r="W7" s="24">
        <v>45000</v>
      </c>
      <c r="X7" s="45">
        <v>49000</v>
      </c>
      <c r="Y7" s="7">
        <v>49000</v>
      </c>
      <c r="Z7" s="7">
        <v>49000</v>
      </c>
      <c r="AA7" s="54">
        <v>49000</v>
      </c>
      <c r="AB7" s="100">
        <v>44000</v>
      </c>
      <c r="AC7" s="102">
        <v>42333.333333333299</v>
      </c>
      <c r="AD7" s="100">
        <v>39592.592592592591</v>
      </c>
      <c r="AE7" s="100">
        <v>39500</v>
      </c>
      <c r="AF7" s="106">
        <v>39500</v>
      </c>
      <c r="AG7" s="46">
        <v>39600</v>
      </c>
      <c r="AH7" s="37">
        <v>39800</v>
      </c>
      <c r="AI7" s="46">
        <v>39000</v>
      </c>
      <c r="AJ7" s="113">
        <f t="shared" si="0"/>
        <v>-13.333333333333334</v>
      </c>
      <c r="AK7" s="113">
        <f t="shared" si="1"/>
        <v>-2.0100502512562812</v>
      </c>
    </row>
    <row r="8" spans="1:37" ht="15" customHeight="1" x14ac:dyDescent="0.25">
      <c r="A8" s="1" t="s">
        <v>3</v>
      </c>
      <c r="B8" s="2">
        <v>55</v>
      </c>
      <c r="C8" s="2">
        <v>55</v>
      </c>
      <c r="D8" s="2">
        <v>55</v>
      </c>
      <c r="E8" s="2">
        <v>60</v>
      </c>
      <c r="F8" s="2">
        <v>57.5</v>
      </c>
      <c r="G8" s="2">
        <v>62.5</v>
      </c>
      <c r="H8" s="2">
        <v>62.5</v>
      </c>
      <c r="I8" s="2">
        <v>57.5</v>
      </c>
      <c r="J8" s="2">
        <v>72.5</v>
      </c>
      <c r="K8" s="2">
        <v>80.627435532222506</v>
      </c>
      <c r="L8" s="2">
        <v>85</v>
      </c>
      <c r="M8" s="2">
        <v>87.5</v>
      </c>
      <c r="N8" s="7">
        <v>82.5</v>
      </c>
      <c r="O8" s="2">
        <v>82.6666666666667</v>
      </c>
      <c r="P8" s="46">
        <v>86.6666666666667</v>
      </c>
      <c r="Q8" s="7">
        <v>85</v>
      </c>
      <c r="R8" s="7">
        <v>82.5</v>
      </c>
      <c r="S8" s="12">
        <v>85</v>
      </c>
      <c r="T8" s="12">
        <v>85</v>
      </c>
      <c r="U8" s="7">
        <v>82.5</v>
      </c>
      <c r="V8" s="43">
        <v>83.5</v>
      </c>
      <c r="W8" s="28">
        <v>75</v>
      </c>
      <c r="X8" s="45">
        <v>70.25</v>
      </c>
      <c r="Y8" s="7">
        <v>83.076923076923094</v>
      </c>
      <c r="Z8" s="46">
        <v>90</v>
      </c>
      <c r="AA8" s="54">
        <v>72.5</v>
      </c>
      <c r="AB8" s="100">
        <v>63.333333333333336</v>
      </c>
      <c r="AC8" s="101">
        <v>65</v>
      </c>
      <c r="AD8" s="100">
        <v>62.5</v>
      </c>
      <c r="AE8" s="100">
        <v>62.5</v>
      </c>
      <c r="AF8" s="106">
        <v>60</v>
      </c>
      <c r="AG8" s="46">
        <v>80</v>
      </c>
      <c r="AH8" s="44">
        <v>75</v>
      </c>
      <c r="AI8" s="46">
        <v>85</v>
      </c>
      <c r="AJ8" s="113">
        <f t="shared" si="0"/>
        <v>13.333333333333334</v>
      </c>
      <c r="AK8" s="113">
        <f t="shared" si="1"/>
        <v>13.333333333333334</v>
      </c>
    </row>
    <row r="9" spans="1:37" ht="15" customHeight="1" x14ac:dyDescent="0.25">
      <c r="A9" s="1" t="s">
        <v>4</v>
      </c>
      <c r="B9" s="51">
        <v>160.43</v>
      </c>
      <c r="C9" s="51">
        <v>160.76690300000001</v>
      </c>
      <c r="D9" s="51">
        <v>161.1045134963</v>
      </c>
      <c r="E9" s="51">
        <v>161.44283297464224</v>
      </c>
      <c r="F9" s="51">
        <v>161.78186292388898</v>
      </c>
      <c r="G9" s="51">
        <v>162.12160483602915</v>
      </c>
      <c r="H9" s="51">
        <v>162.46206020618482</v>
      </c>
      <c r="I9" s="51">
        <v>162.80323053261779</v>
      </c>
      <c r="J9" s="2">
        <v>150</v>
      </c>
      <c r="K9" s="2">
        <v>150</v>
      </c>
      <c r="L9" s="51">
        <v>150.315</v>
      </c>
      <c r="M9" s="51">
        <v>250.6306615</v>
      </c>
      <c r="N9" s="12">
        <v>220.55</v>
      </c>
      <c r="O9" s="6">
        <v>220.76</v>
      </c>
      <c r="P9" s="44">
        <v>220.34</v>
      </c>
      <c r="Q9" s="12">
        <v>230</v>
      </c>
      <c r="R9" s="12">
        <v>250.54</v>
      </c>
      <c r="S9" s="12">
        <v>250.65</v>
      </c>
      <c r="T9" s="49">
        <v>250.595</v>
      </c>
      <c r="U9" s="12">
        <v>240.43</v>
      </c>
      <c r="V9" s="40">
        <v>251.65</v>
      </c>
      <c r="W9" s="29">
        <v>250.55</v>
      </c>
      <c r="X9" s="45">
        <v>249.03833089759286</v>
      </c>
      <c r="Y9" s="7">
        <v>231.622452661963</v>
      </c>
      <c r="Z9" s="44">
        <v>250</v>
      </c>
      <c r="AA9" s="54">
        <v>250.45</v>
      </c>
      <c r="AB9" s="12">
        <v>230</v>
      </c>
      <c r="AC9" s="102">
        <v>243.48333333333335</v>
      </c>
      <c r="AD9" s="100">
        <v>241.11115719905928</v>
      </c>
      <c r="AE9" s="100">
        <v>240</v>
      </c>
      <c r="AF9" s="106">
        <v>240</v>
      </c>
      <c r="AG9" s="11">
        <f>AVERAGE(AC9,AD9,AF9)</f>
        <v>241.53149684413088</v>
      </c>
      <c r="AH9" s="44">
        <v>250</v>
      </c>
      <c r="AI9" s="44">
        <v>255</v>
      </c>
      <c r="AJ9" s="113">
        <f t="shared" si="0"/>
        <v>1.7760925962881615</v>
      </c>
      <c r="AK9" s="113">
        <f t="shared" si="1"/>
        <v>2</v>
      </c>
    </row>
    <row r="10" spans="1:37" x14ac:dyDescent="0.25">
      <c r="AJ10" s="113"/>
      <c r="AK10" s="113"/>
    </row>
    <row r="11" spans="1:37" x14ac:dyDescent="0.25">
      <c r="AJ11" s="113"/>
      <c r="AK11" s="113"/>
    </row>
    <row r="12" spans="1:37" x14ac:dyDescent="0.25">
      <c r="AJ12" s="113"/>
      <c r="AK12" s="113"/>
    </row>
    <row r="13" spans="1:37" x14ac:dyDescent="0.25">
      <c r="AJ13" s="113"/>
      <c r="AK13" s="113"/>
    </row>
    <row r="14" spans="1:37" x14ac:dyDescent="0.25">
      <c r="AJ14" s="113"/>
      <c r="AK14" s="113"/>
    </row>
    <row r="15" spans="1:37" x14ac:dyDescent="0.25">
      <c r="AJ15" s="113"/>
      <c r="AK15" s="113"/>
    </row>
    <row r="16" spans="1:37" x14ac:dyDescent="0.25">
      <c r="AJ16" s="113"/>
      <c r="AK16" s="113"/>
    </row>
    <row r="17" spans="36:37" x14ac:dyDescent="0.25">
      <c r="AJ17" s="113"/>
      <c r="AK17" s="113"/>
    </row>
    <row r="18" spans="36:37" x14ac:dyDescent="0.25">
      <c r="AJ18" s="113"/>
      <c r="AK18" s="113"/>
    </row>
    <row r="19" spans="36:37" x14ac:dyDescent="0.25">
      <c r="AJ19" s="113"/>
      <c r="AK19" s="113"/>
    </row>
    <row r="20" spans="36:37" x14ac:dyDescent="0.25">
      <c r="AJ20" s="113"/>
      <c r="AK20" s="113"/>
    </row>
    <row r="21" spans="36:37" x14ac:dyDescent="0.25">
      <c r="AJ21" s="113"/>
      <c r="AK21" s="113"/>
    </row>
    <row r="22" spans="36:37" x14ac:dyDescent="0.25">
      <c r="AJ22" s="113"/>
      <c r="AK22" s="113"/>
    </row>
    <row r="23" spans="36:37" x14ac:dyDescent="0.25">
      <c r="AJ23" s="113"/>
      <c r="AK23" s="113"/>
    </row>
    <row r="24" spans="36:37" x14ac:dyDescent="0.25">
      <c r="AJ24" s="113"/>
      <c r="AK24" s="113"/>
    </row>
    <row r="25" spans="36:37" x14ac:dyDescent="0.25">
      <c r="AJ25" s="113"/>
      <c r="AK25" s="113"/>
    </row>
    <row r="26" spans="36:37" x14ac:dyDescent="0.25">
      <c r="AJ26" s="113"/>
      <c r="AK26" s="113"/>
    </row>
    <row r="27" spans="36:37" x14ac:dyDescent="0.25">
      <c r="AJ27" s="113"/>
      <c r="AK27" s="113"/>
    </row>
    <row r="28" spans="36:37" x14ac:dyDescent="0.25">
      <c r="AJ28" s="113"/>
      <c r="AK28" s="113"/>
    </row>
    <row r="29" spans="36:37" x14ac:dyDescent="0.25">
      <c r="AJ29" s="113"/>
      <c r="AK29" s="113"/>
    </row>
    <row r="30" spans="36:37" x14ac:dyDescent="0.25">
      <c r="AJ30" s="113"/>
      <c r="AK30" s="113"/>
    </row>
    <row r="31" spans="36:37" x14ac:dyDescent="0.25">
      <c r="AJ31" s="113"/>
      <c r="AK31" s="113"/>
    </row>
    <row r="32" spans="36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44"/>
  <sheetViews>
    <sheetView zoomScale="130" zoomScaleNormal="130" workbookViewId="0">
      <pane xSplit="1" topLeftCell="AC1" activePane="topRight" state="frozen"/>
      <selection activeCell="AD13" sqref="AD13"/>
      <selection pane="topRight" activeCell="AD13" sqref="AD13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5" width="9.28515625" bestFit="1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x14ac:dyDescent="0.25">
      <c r="C3" t="s">
        <v>7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2">
        <v>80</v>
      </c>
      <c r="C5" s="3">
        <v>80.168000000000006</v>
      </c>
      <c r="D5" s="2">
        <v>67.5</v>
      </c>
      <c r="E5" s="2">
        <v>67.5</v>
      </c>
      <c r="F5" s="2">
        <v>100</v>
      </c>
      <c r="G5" s="2">
        <v>70</v>
      </c>
      <c r="H5" s="2">
        <v>70</v>
      </c>
      <c r="I5" s="3">
        <v>70.147000000000006</v>
      </c>
      <c r="J5" s="2">
        <v>90</v>
      </c>
      <c r="K5" s="2">
        <v>92.264039999999994</v>
      </c>
      <c r="L5" s="2">
        <v>100</v>
      </c>
      <c r="M5" s="2">
        <v>250</v>
      </c>
      <c r="N5" s="10">
        <v>200</v>
      </c>
      <c r="O5" s="17">
        <v>200</v>
      </c>
      <c r="P5" s="19">
        <v>200</v>
      </c>
      <c r="Q5" s="10">
        <v>200</v>
      </c>
      <c r="R5" s="22">
        <v>150</v>
      </c>
      <c r="S5" s="25">
        <v>160.55000000000001</v>
      </c>
      <c r="T5" s="30">
        <v>170</v>
      </c>
      <c r="U5" s="35">
        <v>150</v>
      </c>
      <c r="V5" s="39">
        <v>150.75</v>
      </c>
      <c r="W5" s="28">
        <v>150</v>
      </c>
      <c r="X5" s="28">
        <v>160.77979663022279</v>
      </c>
      <c r="Y5" s="7">
        <v>180</v>
      </c>
      <c r="Z5" s="46">
        <v>200</v>
      </c>
      <c r="AA5" s="55">
        <v>185</v>
      </c>
      <c r="AB5" s="100">
        <v>180</v>
      </c>
      <c r="AC5" s="24">
        <v>200</v>
      </c>
      <c r="AD5" s="24">
        <v>194.296632771704</v>
      </c>
      <c r="AE5" s="101">
        <v>195</v>
      </c>
      <c r="AF5" s="108">
        <v>200</v>
      </c>
      <c r="AG5" s="46">
        <v>216</v>
      </c>
      <c r="AH5" s="37">
        <v>210</v>
      </c>
      <c r="AI5" s="46">
        <v>200</v>
      </c>
      <c r="AJ5" s="113">
        <f>(AI5-W5)/W5*100</f>
        <v>33.333333333333329</v>
      </c>
      <c r="AK5" s="113">
        <f>(AI5-AH5)/AH5*100</f>
        <v>-4.7619047619047619</v>
      </c>
    </row>
    <row r="6" spans="1:37" ht="15" customHeight="1" x14ac:dyDescent="0.25">
      <c r="A6" s="1" t="s">
        <v>1</v>
      </c>
      <c r="B6" s="2">
        <v>1700</v>
      </c>
      <c r="C6" s="3">
        <v>1703.57</v>
      </c>
      <c r="D6" s="2">
        <v>2058.3333333333298</v>
      </c>
      <c r="E6" s="2">
        <v>2058.3333333333298</v>
      </c>
      <c r="F6" s="2">
        <v>1500</v>
      </c>
      <c r="G6" s="2">
        <v>1500</v>
      </c>
      <c r="H6" s="2">
        <v>1500</v>
      </c>
      <c r="I6" s="2">
        <v>1450</v>
      </c>
      <c r="J6" s="2">
        <v>1450</v>
      </c>
      <c r="K6" s="2">
        <v>1450</v>
      </c>
      <c r="L6" s="2">
        <v>1450.98</v>
      </c>
      <c r="M6" s="2">
        <v>3500</v>
      </c>
      <c r="N6" s="2">
        <v>3500.45</v>
      </c>
      <c r="O6" s="17">
        <v>3350</v>
      </c>
      <c r="P6" s="19">
        <v>3266.6666666666702</v>
      </c>
      <c r="Q6" s="22">
        <v>3500</v>
      </c>
      <c r="R6" s="22">
        <v>3266.6666666666702</v>
      </c>
      <c r="S6" s="25">
        <v>3000</v>
      </c>
      <c r="T6" s="25">
        <v>3000</v>
      </c>
      <c r="U6" s="35">
        <v>2733.3333333333298</v>
      </c>
      <c r="V6" s="42">
        <v>2750.32</v>
      </c>
      <c r="W6" s="28">
        <v>2500</v>
      </c>
      <c r="X6" s="28">
        <v>2947.7467728635406</v>
      </c>
      <c r="Y6" s="7">
        <v>3242.8571428571399</v>
      </c>
      <c r="Z6" s="46">
        <v>3358.5714285714298</v>
      </c>
      <c r="AA6" s="55">
        <v>3250</v>
      </c>
      <c r="AB6" s="100">
        <v>3000</v>
      </c>
      <c r="AC6" s="24">
        <v>3200</v>
      </c>
      <c r="AD6" s="24">
        <v>3166.5292240486851</v>
      </c>
      <c r="AE6" s="101">
        <v>3200</v>
      </c>
      <c r="AF6" s="108">
        <v>3200</v>
      </c>
      <c r="AG6" s="46">
        <v>3428.5714285714298</v>
      </c>
      <c r="AH6" s="37">
        <v>3430</v>
      </c>
      <c r="AI6" s="46">
        <v>3328.5714285714298</v>
      </c>
      <c r="AJ6" s="113">
        <f t="shared" ref="AJ6:AJ9" si="0">(AI6-W6)/W6*100</f>
        <v>33.142857142857189</v>
      </c>
      <c r="AK6" s="113">
        <f t="shared" ref="AK6:AK9" si="1">(AI6-AH6)/AH6*100</f>
        <v>-2.9571012078300352</v>
      </c>
    </row>
    <row r="7" spans="1:37" ht="15" customHeight="1" x14ac:dyDescent="0.25">
      <c r="A7" s="1" t="s">
        <v>2</v>
      </c>
      <c r="B7" s="2">
        <v>37000</v>
      </c>
      <c r="C7" s="3">
        <v>37077.699999999997</v>
      </c>
      <c r="D7" s="2">
        <v>27000</v>
      </c>
      <c r="E7" s="2">
        <v>27000</v>
      </c>
      <c r="F7" s="2">
        <v>26000</v>
      </c>
      <c r="G7" s="2">
        <v>26000</v>
      </c>
      <c r="H7" s="2">
        <v>24000</v>
      </c>
      <c r="I7" s="3">
        <v>24050.400000000001</v>
      </c>
      <c r="J7" s="2">
        <v>24000</v>
      </c>
      <c r="K7" s="2">
        <v>29970.4106792971</v>
      </c>
      <c r="L7" s="2">
        <v>26000</v>
      </c>
      <c r="M7" s="2">
        <v>37000</v>
      </c>
      <c r="N7" s="2">
        <v>37700</v>
      </c>
      <c r="O7" s="17">
        <v>35000</v>
      </c>
      <c r="P7" s="19">
        <v>35000</v>
      </c>
      <c r="Q7" s="19">
        <v>35000</v>
      </c>
      <c r="R7" s="26">
        <v>36000</v>
      </c>
      <c r="S7" s="26">
        <v>37500</v>
      </c>
      <c r="T7" s="30">
        <v>37000</v>
      </c>
      <c r="U7" s="35">
        <v>36250</v>
      </c>
      <c r="V7" s="42">
        <v>37000</v>
      </c>
      <c r="W7" s="28">
        <v>37500</v>
      </c>
      <c r="X7" s="28">
        <v>36597.314650043292</v>
      </c>
      <c r="Y7" s="7">
        <v>36000</v>
      </c>
      <c r="Z7" s="7">
        <v>36200</v>
      </c>
      <c r="AA7" s="55">
        <v>36200</v>
      </c>
      <c r="AB7" s="24">
        <v>31500</v>
      </c>
      <c r="AC7" s="24">
        <v>32000</v>
      </c>
      <c r="AD7" s="24">
        <v>31500.552441673899</v>
      </c>
      <c r="AE7" s="101">
        <v>31500</v>
      </c>
      <c r="AF7" s="108">
        <v>32000</v>
      </c>
      <c r="AG7" s="46">
        <v>32500</v>
      </c>
      <c r="AH7" s="37">
        <v>32400</v>
      </c>
      <c r="AI7" s="37">
        <v>32500</v>
      </c>
      <c r="AJ7" s="113">
        <f t="shared" si="0"/>
        <v>-13.333333333333334</v>
      </c>
      <c r="AK7" s="113">
        <f t="shared" si="1"/>
        <v>0.30864197530864196</v>
      </c>
    </row>
    <row r="8" spans="1:37" ht="15" customHeight="1" x14ac:dyDescent="0.25">
      <c r="A8" s="1" t="s">
        <v>3</v>
      </c>
      <c r="B8" s="2">
        <v>60</v>
      </c>
      <c r="C8" s="3">
        <v>60.125999999999998</v>
      </c>
      <c r="D8" s="2">
        <v>70</v>
      </c>
      <c r="E8" s="3">
        <v>70.147000000000006</v>
      </c>
      <c r="F8" s="3">
        <v>70.294308700000002</v>
      </c>
      <c r="G8" s="3">
        <v>70.441926748270006</v>
      </c>
      <c r="H8" s="3">
        <v>70.589854794441379</v>
      </c>
      <c r="I8" s="3">
        <v>70.738093489509708</v>
      </c>
      <c r="J8" s="3">
        <v>70.886643485837681</v>
      </c>
      <c r="K8" s="2">
        <v>70</v>
      </c>
      <c r="L8" s="2">
        <v>70</v>
      </c>
      <c r="M8" s="3">
        <v>70.147000000000006</v>
      </c>
      <c r="N8" s="6">
        <v>70.55</v>
      </c>
      <c r="O8" s="6">
        <v>70.45</v>
      </c>
      <c r="P8" s="20">
        <v>71.540000000000006</v>
      </c>
      <c r="Q8" s="6">
        <v>72</v>
      </c>
      <c r="R8" s="22">
        <v>70</v>
      </c>
      <c r="S8" s="11">
        <v>71.22</v>
      </c>
      <c r="T8" s="33">
        <v>70</v>
      </c>
      <c r="U8" s="36">
        <v>70.87</v>
      </c>
      <c r="V8" s="36">
        <v>71</v>
      </c>
      <c r="W8" s="28">
        <v>70</v>
      </c>
      <c r="X8" s="28">
        <v>70.723573314972327</v>
      </c>
      <c r="Y8" s="7">
        <v>80</v>
      </c>
      <c r="Z8" s="28">
        <v>90</v>
      </c>
      <c r="AA8" s="55">
        <v>80</v>
      </c>
      <c r="AB8" s="100">
        <v>62.5</v>
      </c>
      <c r="AC8" s="12">
        <v>70</v>
      </c>
      <c r="AD8" s="24">
        <v>65.537262219162102</v>
      </c>
      <c r="AE8" s="101">
        <v>65</v>
      </c>
      <c r="AF8" s="109">
        <v>65</v>
      </c>
      <c r="AG8" s="46">
        <v>70</v>
      </c>
      <c r="AH8" s="44">
        <v>68</v>
      </c>
      <c r="AI8" s="44">
        <v>70</v>
      </c>
      <c r="AJ8" s="113">
        <f t="shared" si="0"/>
        <v>0</v>
      </c>
      <c r="AK8" s="113">
        <f t="shared" si="1"/>
        <v>2.9411764705882351</v>
      </c>
    </row>
    <row r="9" spans="1:37" ht="15" customHeight="1" x14ac:dyDescent="0.25">
      <c r="A9" s="1" t="s">
        <v>4</v>
      </c>
      <c r="B9" s="3">
        <v>350.66</v>
      </c>
      <c r="C9" s="3">
        <v>351.39638600000001</v>
      </c>
      <c r="D9" s="2">
        <v>325</v>
      </c>
      <c r="E9" s="3">
        <v>325.6825</v>
      </c>
      <c r="F9" s="3">
        <v>326.36643325</v>
      </c>
      <c r="G9" s="3">
        <v>327.05180275982502</v>
      </c>
      <c r="H9" s="3">
        <v>327.73861154562064</v>
      </c>
      <c r="I9" s="3">
        <v>328.42686262986643</v>
      </c>
      <c r="J9" s="3">
        <v>329.11655904138917</v>
      </c>
      <c r="K9" s="2">
        <v>482.81334468037602</v>
      </c>
      <c r="L9" s="3">
        <v>483.8272527042048</v>
      </c>
      <c r="M9" s="3">
        <v>484.84328993488361</v>
      </c>
      <c r="N9" s="6">
        <v>420.55</v>
      </c>
      <c r="O9" s="6">
        <v>422.55</v>
      </c>
      <c r="P9" s="20">
        <v>400.13</v>
      </c>
      <c r="Q9" s="6">
        <v>420.55</v>
      </c>
      <c r="R9" s="23">
        <v>410.76</v>
      </c>
      <c r="S9" s="11">
        <v>415.85500000000002</v>
      </c>
      <c r="T9" s="33">
        <v>420</v>
      </c>
      <c r="U9" s="36">
        <v>418.77</v>
      </c>
      <c r="V9" s="36">
        <v>433.2</v>
      </c>
      <c r="W9" s="29">
        <v>430</v>
      </c>
      <c r="X9" s="28">
        <v>421.24308127625869</v>
      </c>
      <c r="Y9" s="7">
        <v>400</v>
      </c>
      <c r="Z9" s="29">
        <v>450</v>
      </c>
      <c r="AA9" s="29">
        <v>450</v>
      </c>
      <c r="AB9" s="12">
        <v>400</v>
      </c>
      <c r="AC9" s="12">
        <v>420</v>
      </c>
      <c r="AD9" s="24">
        <v>423.54051354604309</v>
      </c>
      <c r="AE9" s="101">
        <v>435</v>
      </c>
      <c r="AF9" s="109">
        <v>430</v>
      </c>
      <c r="AG9" s="11">
        <v>432.47807439223902</v>
      </c>
      <c r="AH9" s="44">
        <v>435</v>
      </c>
      <c r="AI9" s="44">
        <v>430</v>
      </c>
      <c r="AJ9" s="113">
        <f t="shared" si="0"/>
        <v>0</v>
      </c>
      <c r="AK9" s="113">
        <f t="shared" si="1"/>
        <v>-1.1494252873563218</v>
      </c>
    </row>
    <row r="10" spans="1:37" x14ac:dyDescent="0.25">
      <c r="AJ10" s="113"/>
      <c r="AK10" s="113"/>
    </row>
    <row r="11" spans="1:37" x14ac:dyDescent="0.25">
      <c r="AJ11" s="113"/>
      <c r="AK11" s="113"/>
    </row>
    <row r="12" spans="1:37" x14ac:dyDescent="0.25">
      <c r="AJ12" s="113"/>
      <c r="AK12" s="113"/>
    </row>
    <row r="13" spans="1:37" x14ac:dyDescent="0.25">
      <c r="AJ13" s="113"/>
      <c r="AK13" s="113"/>
    </row>
    <row r="14" spans="1:37" x14ac:dyDescent="0.25">
      <c r="AJ14" s="113"/>
      <c r="AK14" s="113"/>
    </row>
    <row r="15" spans="1:37" x14ac:dyDescent="0.25">
      <c r="AJ15" s="113"/>
      <c r="AK15" s="113"/>
    </row>
    <row r="16" spans="1:37" x14ac:dyDescent="0.25">
      <c r="AJ16" s="113"/>
      <c r="AK16" s="113"/>
    </row>
    <row r="17" spans="36:37" x14ac:dyDescent="0.25">
      <c r="AJ17" s="113"/>
      <c r="AK17" s="113"/>
    </row>
    <row r="18" spans="36:37" x14ac:dyDescent="0.25">
      <c r="AJ18" s="113"/>
      <c r="AK18" s="113"/>
    </row>
    <row r="19" spans="36:37" x14ac:dyDescent="0.25">
      <c r="AJ19" s="113"/>
      <c r="AK19" s="113"/>
    </row>
    <row r="20" spans="36:37" x14ac:dyDescent="0.25">
      <c r="AJ20" s="113"/>
      <c r="AK20" s="113"/>
    </row>
    <row r="21" spans="36:37" x14ac:dyDescent="0.25">
      <c r="AJ21" s="113"/>
      <c r="AK21" s="113"/>
    </row>
    <row r="22" spans="36:37" x14ac:dyDescent="0.25">
      <c r="AJ22" s="113"/>
      <c r="AK22" s="113"/>
    </row>
    <row r="23" spans="36:37" x14ac:dyDescent="0.25">
      <c r="AJ23" s="113"/>
      <c r="AK23" s="113"/>
    </row>
    <row r="24" spans="36:37" x14ac:dyDescent="0.25">
      <c r="AJ24" s="113"/>
      <c r="AK24" s="113"/>
    </row>
    <row r="25" spans="36:37" x14ac:dyDescent="0.25">
      <c r="AJ25" s="113"/>
      <c r="AK25" s="113"/>
    </row>
    <row r="26" spans="36:37" x14ac:dyDescent="0.25">
      <c r="AJ26" s="113"/>
      <c r="AK26" s="113"/>
    </row>
    <row r="27" spans="36:37" x14ac:dyDescent="0.25">
      <c r="AJ27" s="113"/>
      <c r="AK27" s="113"/>
    </row>
    <row r="28" spans="36:37" x14ac:dyDescent="0.25">
      <c r="AJ28" s="113"/>
      <c r="AK28" s="113"/>
    </row>
    <row r="29" spans="36:37" x14ac:dyDescent="0.25">
      <c r="AJ29" s="113"/>
      <c r="AK29" s="113"/>
    </row>
    <row r="30" spans="36:37" x14ac:dyDescent="0.25">
      <c r="AJ30" s="113"/>
      <c r="AK30" s="113"/>
    </row>
    <row r="31" spans="36:37" x14ac:dyDescent="0.25">
      <c r="AJ31" s="113"/>
      <c r="AK31" s="113"/>
    </row>
    <row r="32" spans="36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44"/>
  <sheetViews>
    <sheetView zoomScale="130" zoomScaleNormal="130" workbookViewId="0">
      <pane xSplit="1" topLeftCell="AE1" activePane="topRight" state="frozen"/>
      <selection activeCell="AD13" sqref="AD13"/>
      <selection pane="topRight" activeCell="AD13" sqref="AD13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5" max="35" width="9.28515625" bestFit="1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x14ac:dyDescent="0.25">
      <c r="C3" t="s">
        <v>8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2">
        <v>100</v>
      </c>
      <c r="C5" s="2">
        <v>100</v>
      </c>
      <c r="D5" s="2">
        <v>150</v>
      </c>
      <c r="E5" s="2">
        <v>150</v>
      </c>
      <c r="F5" s="2">
        <v>100</v>
      </c>
      <c r="G5" s="2">
        <v>100</v>
      </c>
      <c r="H5" s="2">
        <v>100</v>
      </c>
      <c r="I5" s="2">
        <v>150</v>
      </c>
      <c r="J5" s="2">
        <v>100</v>
      </c>
      <c r="K5" s="2">
        <v>114.013723289523</v>
      </c>
      <c r="L5" s="2">
        <v>150</v>
      </c>
      <c r="M5" s="2">
        <v>167.5</v>
      </c>
      <c r="N5" s="7">
        <v>132.5</v>
      </c>
      <c r="O5" s="2">
        <v>150</v>
      </c>
      <c r="P5" s="46">
        <v>160</v>
      </c>
      <c r="Q5" s="7">
        <v>160</v>
      </c>
      <c r="R5" s="7">
        <v>150</v>
      </c>
      <c r="S5" s="24">
        <v>150.57</v>
      </c>
      <c r="T5" s="47">
        <v>150</v>
      </c>
      <c r="U5" s="7">
        <v>140</v>
      </c>
      <c r="V5" s="43">
        <v>143.333333333333</v>
      </c>
      <c r="W5" s="28">
        <v>136.666666666666</v>
      </c>
      <c r="X5" s="45">
        <v>150</v>
      </c>
      <c r="Y5" s="7">
        <v>183.33333333333334</v>
      </c>
      <c r="Z5" s="46">
        <v>208</v>
      </c>
      <c r="AA5" s="56">
        <v>175.58</v>
      </c>
      <c r="AB5" s="100">
        <v>200</v>
      </c>
      <c r="AC5" s="24">
        <v>190</v>
      </c>
      <c r="AD5" s="24">
        <v>198.31888888888901</v>
      </c>
      <c r="AE5" s="101">
        <v>198</v>
      </c>
      <c r="AF5" s="24">
        <v>200</v>
      </c>
      <c r="AG5" s="46">
        <v>217.5</v>
      </c>
      <c r="AH5" s="46">
        <v>210</v>
      </c>
      <c r="AI5" s="46">
        <v>233.33333333333334</v>
      </c>
      <c r="AJ5" s="113">
        <f>(AI5-W5)/W5*100</f>
        <v>70.731707317074012</v>
      </c>
      <c r="AK5" s="113">
        <f>(AI5-AH5)/AH5*100</f>
        <v>11.111111111111116</v>
      </c>
    </row>
    <row r="6" spans="1:37" ht="15" customHeight="1" x14ac:dyDescent="0.25">
      <c r="A6" s="1" t="s">
        <v>1</v>
      </c>
      <c r="B6" s="2">
        <v>666.66666666666595</v>
      </c>
      <c r="C6" s="2">
        <v>625</v>
      </c>
      <c r="D6" s="2">
        <v>666.66666666666697</v>
      </c>
      <c r="E6" s="2">
        <v>633.33333333333303</v>
      </c>
      <c r="F6" s="2">
        <v>800</v>
      </c>
      <c r="G6" s="2">
        <v>725</v>
      </c>
      <c r="H6" s="2">
        <v>830</v>
      </c>
      <c r="I6" s="2">
        <v>775</v>
      </c>
      <c r="J6" s="2">
        <v>1133.3333333333298</v>
      </c>
      <c r="K6" s="2">
        <v>718.28532991999998</v>
      </c>
      <c r="L6" s="2">
        <v>830</v>
      </c>
      <c r="M6" s="2">
        <v>1133.3333333333298</v>
      </c>
      <c r="N6" s="7">
        <v>900</v>
      </c>
      <c r="O6" s="2">
        <v>875</v>
      </c>
      <c r="P6" s="46">
        <v>892</v>
      </c>
      <c r="Q6" s="7">
        <v>1000</v>
      </c>
      <c r="R6" s="7">
        <v>1010.09</v>
      </c>
      <c r="S6" s="24">
        <v>1020.55</v>
      </c>
      <c r="T6" s="47">
        <v>1192.8571428571399</v>
      </c>
      <c r="U6" s="7">
        <v>1080</v>
      </c>
      <c r="V6" s="43">
        <v>1091.25</v>
      </c>
      <c r="W6" s="28">
        <v>1078.57142857142</v>
      </c>
      <c r="X6" s="52">
        <v>1065.8875469776087</v>
      </c>
      <c r="Y6" s="7">
        <v>1666.6666666666599</v>
      </c>
      <c r="Z6" s="46">
        <v>1685.7142857142801</v>
      </c>
      <c r="AA6" s="56">
        <v>1500</v>
      </c>
      <c r="AB6" s="24">
        <v>1450</v>
      </c>
      <c r="AC6" s="100">
        <v>1500</v>
      </c>
      <c r="AD6" s="24">
        <v>1488.9682539682501</v>
      </c>
      <c r="AE6" s="101">
        <v>1490</v>
      </c>
      <c r="AF6" s="24">
        <v>1495</v>
      </c>
      <c r="AG6" s="46">
        <v>1500.6666666666699</v>
      </c>
      <c r="AH6" s="46">
        <v>1500.85</v>
      </c>
      <c r="AI6" s="46">
        <v>1500.85</v>
      </c>
      <c r="AJ6" s="113">
        <f t="shared" ref="AJ6:AJ9" si="0">(AI6-W6)/W6*100</f>
        <v>39.151655629140166</v>
      </c>
      <c r="AK6" s="113">
        <f t="shared" ref="AK6:AK9" si="1">(AI6-AH6)/AH6*100</f>
        <v>0</v>
      </c>
    </row>
    <row r="7" spans="1:37" ht="15" customHeight="1" x14ac:dyDescent="0.25">
      <c r="A7" s="1" t="s">
        <v>2</v>
      </c>
      <c r="B7" s="48">
        <v>25000.32</v>
      </c>
      <c r="C7" s="48">
        <v>25052.820671999998</v>
      </c>
      <c r="D7" s="48">
        <v>25105.431595411199</v>
      </c>
      <c r="E7" s="48">
        <v>25158.153001761562</v>
      </c>
      <c r="F7" s="48">
        <v>25210.98512306526</v>
      </c>
      <c r="G7" s="48">
        <v>25263.928191823696</v>
      </c>
      <c r="H7" s="2">
        <v>35000</v>
      </c>
      <c r="I7" s="2">
        <v>27000</v>
      </c>
      <c r="J7" s="2">
        <v>27000</v>
      </c>
      <c r="K7" s="2">
        <v>26406</v>
      </c>
      <c r="L7" s="2">
        <v>27000</v>
      </c>
      <c r="M7" s="2">
        <v>35000</v>
      </c>
      <c r="N7" s="2">
        <v>35000</v>
      </c>
      <c r="O7" s="2">
        <v>35000</v>
      </c>
      <c r="P7" s="46">
        <v>35600</v>
      </c>
      <c r="Q7" s="7">
        <v>35000</v>
      </c>
      <c r="R7" s="7">
        <v>35000</v>
      </c>
      <c r="S7" s="7">
        <v>35000</v>
      </c>
      <c r="T7" s="7">
        <v>35000</v>
      </c>
      <c r="U7" s="7">
        <v>34500</v>
      </c>
      <c r="V7" s="43">
        <v>35000</v>
      </c>
      <c r="W7" s="28">
        <v>37000</v>
      </c>
      <c r="X7" s="45">
        <v>37000</v>
      </c>
      <c r="Y7" s="7">
        <v>37000</v>
      </c>
      <c r="Z7" s="46">
        <v>37000</v>
      </c>
      <c r="AA7" s="56">
        <v>36000</v>
      </c>
      <c r="AB7" s="100">
        <v>37000</v>
      </c>
      <c r="AC7" s="24">
        <v>36500</v>
      </c>
      <c r="AD7" s="24">
        <v>35583.333333333299</v>
      </c>
      <c r="AE7" s="101">
        <v>35600</v>
      </c>
      <c r="AF7" s="24">
        <v>35600</v>
      </c>
      <c r="AG7" s="46">
        <v>35600</v>
      </c>
      <c r="AH7" s="46">
        <v>35500</v>
      </c>
      <c r="AI7" s="46">
        <v>35000</v>
      </c>
      <c r="AJ7" s="113">
        <f t="shared" si="0"/>
        <v>-5.4054054054054053</v>
      </c>
      <c r="AK7" s="113">
        <f t="shared" si="1"/>
        <v>-1.4084507042253522</v>
      </c>
    </row>
    <row r="8" spans="1:37" ht="15" customHeight="1" x14ac:dyDescent="0.25">
      <c r="A8" s="1" t="s">
        <v>3</v>
      </c>
      <c r="B8" s="2">
        <v>144.9999999999998</v>
      </c>
      <c r="C8" s="2">
        <v>150</v>
      </c>
      <c r="D8" s="2">
        <v>153.333333333333</v>
      </c>
      <c r="E8" s="2">
        <v>195.833333333333</v>
      </c>
      <c r="F8" s="2">
        <v>155</v>
      </c>
      <c r="G8" s="2">
        <v>161.666666666666</v>
      </c>
      <c r="H8" s="2">
        <v>160.333333333333</v>
      </c>
      <c r="I8" s="2">
        <v>153.333333333333</v>
      </c>
      <c r="J8" s="2">
        <v>160</v>
      </c>
      <c r="K8" s="2">
        <v>187.174840750637</v>
      </c>
      <c r="L8" s="2">
        <v>162.5</v>
      </c>
      <c r="M8" s="2">
        <v>164.166666666666</v>
      </c>
      <c r="N8" s="7">
        <v>158.75</v>
      </c>
      <c r="O8" s="2">
        <v>137.142857142857</v>
      </c>
      <c r="P8" s="46">
        <v>164.28571428571399</v>
      </c>
      <c r="Q8" s="7">
        <v>174.28571428571399</v>
      </c>
      <c r="R8" s="7">
        <v>152.85714285714201</v>
      </c>
      <c r="S8" s="12">
        <v>165.55</v>
      </c>
      <c r="T8" s="47">
        <v>171</v>
      </c>
      <c r="U8" s="7">
        <v>152</v>
      </c>
      <c r="V8" s="43">
        <v>158.888888888888</v>
      </c>
      <c r="W8" s="28">
        <v>153.636363636363</v>
      </c>
      <c r="X8" s="45">
        <v>160.95355209619402</v>
      </c>
      <c r="Y8" s="7">
        <v>152.222222222222</v>
      </c>
      <c r="Z8" s="46">
        <v>158.333333333333</v>
      </c>
      <c r="AA8" s="56">
        <v>159</v>
      </c>
      <c r="AB8" s="100">
        <v>107</v>
      </c>
      <c r="AC8" s="12">
        <v>120</v>
      </c>
      <c r="AD8" s="24">
        <v>121.759259259259</v>
      </c>
      <c r="AE8" s="101">
        <v>122</v>
      </c>
      <c r="AF8" s="24">
        <v>120</v>
      </c>
      <c r="AG8" s="46">
        <v>129.636363636363</v>
      </c>
      <c r="AH8" s="46">
        <v>125</v>
      </c>
      <c r="AI8" s="46">
        <v>131.81818181818201</v>
      </c>
      <c r="AJ8" s="113">
        <f t="shared" si="0"/>
        <v>-14.201183431952183</v>
      </c>
      <c r="AK8" s="113">
        <f t="shared" si="1"/>
        <v>5.4545454545456096</v>
      </c>
    </row>
    <row r="9" spans="1:37" ht="15" customHeight="1" x14ac:dyDescent="0.25">
      <c r="A9" s="1" t="s">
        <v>4</v>
      </c>
      <c r="B9" s="2">
        <v>850</v>
      </c>
      <c r="C9" s="2">
        <v>1100</v>
      </c>
      <c r="D9" s="2">
        <v>1200</v>
      </c>
      <c r="E9" s="2">
        <v>1400</v>
      </c>
      <c r="F9" s="2">
        <v>1500</v>
      </c>
      <c r="G9" s="2">
        <v>850</v>
      </c>
      <c r="H9" s="2">
        <v>1000</v>
      </c>
      <c r="I9" s="2">
        <v>1200</v>
      </c>
      <c r="J9" s="48">
        <v>1202.52</v>
      </c>
      <c r="K9" s="2">
        <v>1046.842312072295</v>
      </c>
      <c r="L9" s="2">
        <v>1000</v>
      </c>
      <c r="M9" s="2">
        <v>1500</v>
      </c>
      <c r="N9" s="7">
        <v>1350</v>
      </c>
      <c r="O9" s="2">
        <v>1350</v>
      </c>
      <c r="P9" s="46">
        <v>1500</v>
      </c>
      <c r="Q9" s="7">
        <v>1550</v>
      </c>
      <c r="R9" s="7">
        <v>1400</v>
      </c>
      <c r="S9" s="12">
        <v>1466.67</v>
      </c>
      <c r="T9" s="47">
        <v>1500</v>
      </c>
      <c r="U9" s="7">
        <v>1350</v>
      </c>
      <c r="V9" s="43">
        <v>1450</v>
      </c>
      <c r="W9" s="28">
        <v>1350</v>
      </c>
      <c r="X9" s="45">
        <v>1406.39582590686</v>
      </c>
      <c r="Y9" s="7">
        <v>1500</v>
      </c>
      <c r="Z9" s="46">
        <v>1566.6666666666699</v>
      </c>
      <c r="AA9" s="56">
        <v>1400</v>
      </c>
      <c r="AB9" s="100">
        <v>900</v>
      </c>
      <c r="AC9" s="12">
        <v>1100</v>
      </c>
      <c r="AD9" s="24">
        <v>1027.7777777777801</v>
      </c>
      <c r="AE9" s="101">
        <v>1030</v>
      </c>
      <c r="AF9" s="24">
        <v>1030</v>
      </c>
      <c r="AG9" s="46">
        <v>1100</v>
      </c>
      <c r="AH9" s="46">
        <v>1100</v>
      </c>
      <c r="AI9" s="46">
        <v>1066.6666666666599</v>
      </c>
      <c r="AJ9" s="113">
        <f t="shared" si="0"/>
        <v>-20.987654320988153</v>
      </c>
      <c r="AK9" s="113">
        <f t="shared" si="1"/>
        <v>-3.0303030303036436</v>
      </c>
    </row>
    <row r="10" spans="1:37" x14ac:dyDescent="0.25">
      <c r="AJ10" s="113"/>
      <c r="AK10" s="113"/>
    </row>
    <row r="11" spans="1:37" x14ac:dyDescent="0.25">
      <c r="AJ11" s="113"/>
      <c r="AK11" s="113"/>
    </row>
    <row r="12" spans="1:37" x14ac:dyDescent="0.25">
      <c r="AJ12" s="113"/>
      <c r="AK12" s="113"/>
    </row>
    <row r="13" spans="1:37" x14ac:dyDescent="0.25">
      <c r="AJ13" s="113"/>
      <c r="AK13" s="113"/>
    </row>
    <row r="14" spans="1:37" x14ac:dyDescent="0.25">
      <c r="AJ14" s="113"/>
      <c r="AK14" s="113"/>
    </row>
    <row r="15" spans="1:37" x14ac:dyDescent="0.25">
      <c r="AJ15" s="113"/>
      <c r="AK15" s="113"/>
    </row>
    <row r="16" spans="1:37" x14ac:dyDescent="0.25">
      <c r="AJ16" s="113"/>
      <c r="AK16" s="113"/>
    </row>
    <row r="17" spans="36:37" x14ac:dyDescent="0.25">
      <c r="AJ17" s="113"/>
      <c r="AK17" s="113"/>
    </row>
    <row r="18" spans="36:37" x14ac:dyDescent="0.25">
      <c r="AJ18" s="113"/>
      <c r="AK18" s="113"/>
    </row>
    <row r="19" spans="36:37" x14ac:dyDescent="0.25">
      <c r="AJ19" s="113"/>
      <c r="AK19" s="113"/>
    </row>
    <row r="20" spans="36:37" x14ac:dyDescent="0.25">
      <c r="AJ20" s="113"/>
      <c r="AK20" s="113"/>
    </row>
    <row r="21" spans="36:37" x14ac:dyDescent="0.25">
      <c r="AJ21" s="113"/>
      <c r="AK21" s="113"/>
    </row>
    <row r="22" spans="36:37" x14ac:dyDescent="0.25">
      <c r="AJ22" s="113"/>
      <c r="AK22" s="113"/>
    </row>
    <row r="23" spans="36:37" x14ac:dyDescent="0.25">
      <c r="AJ23" s="113"/>
      <c r="AK23" s="113"/>
    </row>
    <row r="24" spans="36:37" x14ac:dyDescent="0.25">
      <c r="AJ24" s="113"/>
      <c r="AK24" s="113"/>
    </row>
    <row r="25" spans="36:37" x14ac:dyDescent="0.25">
      <c r="AJ25" s="113"/>
      <c r="AK25" s="113"/>
    </row>
    <row r="26" spans="36:37" x14ac:dyDescent="0.25">
      <c r="AJ26" s="113"/>
      <c r="AK26" s="113"/>
    </row>
    <row r="27" spans="36:37" x14ac:dyDescent="0.25">
      <c r="AJ27" s="113"/>
      <c r="AK27" s="113"/>
    </row>
    <row r="28" spans="36:37" x14ac:dyDescent="0.25">
      <c r="AJ28" s="113"/>
      <c r="AK28" s="113"/>
    </row>
    <row r="29" spans="36:37" x14ac:dyDescent="0.25">
      <c r="AJ29" s="113"/>
      <c r="AK29" s="113"/>
    </row>
    <row r="30" spans="36:37" x14ac:dyDescent="0.25">
      <c r="AJ30" s="113"/>
      <c r="AK30" s="113"/>
    </row>
    <row r="31" spans="36:37" x14ac:dyDescent="0.25">
      <c r="AJ31" s="113"/>
      <c r="AK31" s="113"/>
    </row>
    <row r="32" spans="36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44"/>
  <sheetViews>
    <sheetView zoomScale="130" zoomScaleNormal="130" workbookViewId="0">
      <pane xSplit="1" topLeftCell="AF1" activePane="topRight" state="frozen"/>
      <selection activeCell="AD13" sqref="AD13"/>
      <selection pane="topRight" activeCell="AD13" sqref="AD13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5" max="35" width="9.28515625" bestFit="1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ht="12" customHeight="1" x14ac:dyDescent="0.25">
      <c r="C3" t="s">
        <v>9</v>
      </c>
      <c r="AJ3" s="111" t="s">
        <v>43</v>
      </c>
      <c r="AK3" s="111" t="s">
        <v>44</v>
      </c>
    </row>
    <row r="4" spans="1:37" ht="12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2" customHeight="1" x14ac:dyDescent="0.25">
      <c r="A5" s="1" t="s">
        <v>0</v>
      </c>
      <c r="B5" s="2">
        <v>61.363636363636346</v>
      </c>
      <c r="C5" s="2">
        <v>55.41666666666665</v>
      </c>
      <c r="D5" s="2">
        <v>57.0833333333333</v>
      </c>
      <c r="E5" s="2">
        <v>69.8333333333333</v>
      </c>
      <c r="F5" s="2">
        <v>70.5555555555555</v>
      </c>
      <c r="G5" s="2">
        <v>66.060606060606005</v>
      </c>
      <c r="H5" s="2">
        <v>64.318181818181799</v>
      </c>
      <c r="I5" s="2">
        <v>65.576923076923052</v>
      </c>
      <c r="J5" s="2">
        <v>103.75</v>
      </c>
      <c r="K5" s="2">
        <v>82.147810343732942</v>
      </c>
      <c r="L5" s="2">
        <v>95.757575757575694</v>
      </c>
      <c r="M5" s="2">
        <v>125.55</v>
      </c>
      <c r="N5" s="7">
        <v>100</v>
      </c>
      <c r="O5" s="2">
        <v>92.727272727272734</v>
      </c>
      <c r="P5" s="46">
        <v>95.454545454545496</v>
      </c>
      <c r="Q5" s="7">
        <v>95.636363636363598</v>
      </c>
      <c r="R5" s="7">
        <v>82.2222222222222</v>
      </c>
      <c r="S5" s="24">
        <v>83.88</v>
      </c>
      <c r="T5" s="47">
        <v>88.571428571428598</v>
      </c>
      <c r="U5" s="7">
        <v>87.285714285714306</v>
      </c>
      <c r="V5" s="43">
        <v>89.78</v>
      </c>
      <c r="W5" s="24">
        <v>85.88</v>
      </c>
      <c r="X5" s="49">
        <v>83.33</v>
      </c>
      <c r="Y5" s="49">
        <v>102.21424977756899</v>
      </c>
      <c r="Z5" s="49">
        <v>112.666666666666</v>
      </c>
      <c r="AA5" s="59">
        <v>96.25</v>
      </c>
      <c r="AB5" s="100">
        <v>90</v>
      </c>
      <c r="AC5" s="58">
        <v>91.13</v>
      </c>
      <c r="AD5" s="100">
        <v>93.333333333333329</v>
      </c>
      <c r="AE5" s="100">
        <v>95</v>
      </c>
      <c r="AF5" s="24">
        <v>92</v>
      </c>
      <c r="AG5" s="46">
        <v>102.857142857143</v>
      </c>
      <c r="AH5" s="12">
        <v>100.9</v>
      </c>
      <c r="AI5" s="46">
        <v>104</v>
      </c>
      <c r="AJ5" s="113">
        <f>(AI5-W5)/W5*100</f>
        <v>21.09920819748487</v>
      </c>
      <c r="AK5" s="113">
        <f>(AI5-AH5)/AH5*100</f>
        <v>3.0723488602576747</v>
      </c>
    </row>
    <row r="6" spans="1:37" ht="15" customHeight="1" x14ac:dyDescent="0.25">
      <c r="A6" s="1" t="s">
        <v>1</v>
      </c>
      <c r="B6" s="2">
        <v>566.66666666666652</v>
      </c>
      <c r="C6" s="2">
        <v>510.41666666666652</v>
      </c>
      <c r="D6" s="2">
        <v>520</v>
      </c>
      <c r="E6" s="2">
        <v>659.09090909090901</v>
      </c>
      <c r="F6" s="2">
        <v>560.41666666666697</v>
      </c>
      <c r="G6" s="2">
        <v>589.58333333333303</v>
      </c>
      <c r="H6" s="2">
        <v>550</v>
      </c>
      <c r="I6" s="2">
        <v>630</v>
      </c>
      <c r="J6" s="2">
        <v>899.99999999999</v>
      </c>
      <c r="K6" s="2">
        <v>811.63024570422294</v>
      </c>
      <c r="L6" s="2">
        <v>806.24999999999898</v>
      </c>
      <c r="M6" s="2">
        <v>1099.999999999995</v>
      </c>
      <c r="N6" s="7">
        <v>900</v>
      </c>
      <c r="O6" s="2">
        <v>859.09090909090912</v>
      </c>
      <c r="P6" s="46">
        <v>1009.09090909091</v>
      </c>
      <c r="Q6" s="7">
        <v>1363.6363636363637</v>
      </c>
      <c r="R6" s="7">
        <v>1287.5</v>
      </c>
      <c r="S6" s="24">
        <v>1298.77</v>
      </c>
      <c r="T6" s="47">
        <v>1309.2857142857099</v>
      </c>
      <c r="U6" s="7">
        <v>1216.6666666666599</v>
      </c>
      <c r="V6" s="43">
        <v>1227.5</v>
      </c>
      <c r="W6" s="24">
        <v>1268</v>
      </c>
      <c r="X6" s="49">
        <v>1280.7813029369192</v>
      </c>
      <c r="Y6" s="49">
        <v>1431.9740598593301</v>
      </c>
      <c r="Z6" s="46">
        <v>1486.6666666666599</v>
      </c>
      <c r="AA6" s="59">
        <v>1466.8571428571399</v>
      </c>
      <c r="AB6" s="100">
        <v>1142.6666666666599</v>
      </c>
      <c r="AC6" s="12">
        <v>1200</v>
      </c>
      <c r="AD6" s="100">
        <v>1171.3333333333298</v>
      </c>
      <c r="AE6" s="100">
        <v>1200</v>
      </c>
      <c r="AF6" s="24">
        <v>1150</v>
      </c>
      <c r="AG6" s="46">
        <v>1200.1428571428501</v>
      </c>
      <c r="AH6" s="12">
        <v>1200</v>
      </c>
      <c r="AI6" s="46">
        <v>1240</v>
      </c>
      <c r="AJ6" s="113">
        <f t="shared" ref="AJ6:AJ9" si="0">(AI6-W6)/W6*100</f>
        <v>-2.2082018927444795</v>
      </c>
      <c r="AK6" s="113">
        <f t="shared" ref="AK6:AK9" si="1">(AI6-AH6)/AH6*100</f>
        <v>3.3333333333333335</v>
      </c>
    </row>
    <row r="7" spans="1:37" ht="15" customHeight="1" x14ac:dyDescent="0.25">
      <c r="A7" s="1" t="s">
        <v>2</v>
      </c>
      <c r="B7" s="51">
        <v>26700</v>
      </c>
      <c r="C7" s="51">
        <v>26756.07</v>
      </c>
      <c r="D7" s="51">
        <v>26812.257747</v>
      </c>
      <c r="E7" s="51">
        <v>26868.563488268701</v>
      </c>
      <c r="F7" s="2">
        <v>26924.987471594064</v>
      </c>
      <c r="G7" s="2">
        <v>26981.529945284412</v>
      </c>
      <c r="H7" s="2">
        <v>27038.191158169509</v>
      </c>
      <c r="I7" s="2">
        <v>27094.971359601666</v>
      </c>
      <c r="J7" s="2">
        <v>27190.870799456799</v>
      </c>
      <c r="K7" s="2">
        <v>25770.680591596101</v>
      </c>
      <c r="L7" s="2">
        <v>27251.707994568002</v>
      </c>
      <c r="M7" s="2">
        <v>27133.994567999998</v>
      </c>
      <c r="N7" s="2">
        <v>27152.994567999998</v>
      </c>
      <c r="O7" s="2">
        <v>27152.994567999998</v>
      </c>
      <c r="P7" s="2">
        <v>28750.34</v>
      </c>
      <c r="Q7" s="2">
        <v>29500</v>
      </c>
      <c r="R7" s="2">
        <v>29800.44</v>
      </c>
      <c r="S7" s="2">
        <v>30000</v>
      </c>
      <c r="T7" s="2">
        <v>30000</v>
      </c>
      <c r="U7" s="10">
        <v>30000</v>
      </c>
      <c r="V7" s="43">
        <v>30092.666666666599</v>
      </c>
      <c r="W7" s="10">
        <v>31000</v>
      </c>
      <c r="X7" s="49">
        <v>31053.158224282299</v>
      </c>
      <c r="Y7" s="49">
        <v>39109.865125759497</v>
      </c>
      <c r="Z7">
        <v>39500</v>
      </c>
      <c r="AA7" s="57">
        <v>39500</v>
      </c>
      <c r="AB7" s="100">
        <v>37000</v>
      </c>
      <c r="AC7" s="12">
        <v>38000</v>
      </c>
      <c r="AD7" s="12">
        <v>37500</v>
      </c>
      <c r="AE7" s="100">
        <v>38000</v>
      </c>
      <c r="AF7" s="12">
        <v>38000</v>
      </c>
      <c r="AG7" s="12">
        <v>38000</v>
      </c>
      <c r="AH7" s="12">
        <v>38500</v>
      </c>
      <c r="AI7" s="12">
        <v>37500</v>
      </c>
      <c r="AJ7" s="113">
        <f t="shared" si="0"/>
        <v>20.967741935483872</v>
      </c>
      <c r="AK7" s="113">
        <f t="shared" si="1"/>
        <v>-2.5974025974025974</v>
      </c>
    </row>
    <row r="8" spans="1:37" ht="15" customHeight="1" x14ac:dyDescent="0.25">
      <c r="A8" s="1" t="s">
        <v>3</v>
      </c>
      <c r="B8" s="2">
        <v>69.5833333333333</v>
      </c>
      <c r="C8" s="2">
        <v>67.0833333333333</v>
      </c>
      <c r="D8" s="2">
        <v>69.999999999999943</v>
      </c>
      <c r="E8" s="2">
        <v>102.333333333333</v>
      </c>
      <c r="F8" s="2">
        <v>78.055555555555543</v>
      </c>
      <c r="G8" s="2">
        <v>79.166666666666657</v>
      </c>
      <c r="H8" s="2">
        <v>77.916666666666657</v>
      </c>
      <c r="I8" s="2">
        <v>99.166666666666657</v>
      </c>
      <c r="J8" s="2">
        <v>80</v>
      </c>
      <c r="K8" s="2">
        <v>100.122987783068</v>
      </c>
      <c r="L8" s="2">
        <v>100.122987783068</v>
      </c>
      <c r="M8" s="2">
        <v>130.12298778306752</v>
      </c>
      <c r="N8" s="2">
        <v>110</v>
      </c>
      <c r="O8" s="2">
        <v>103.636363636363</v>
      </c>
      <c r="P8" s="2">
        <v>108.181818181818</v>
      </c>
      <c r="Q8" s="2">
        <v>108.636363636363</v>
      </c>
      <c r="R8" s="2">
        <v>101.11111111111111</v>
      </c>
      <c r="S8" s="2">
        <v>100.55</v>
      </c>
      <c r="T8" s="2">
        <v>100</v>
      </c>
      <c r="U8" s="7">
        <v>98.571428571428598</v>
      </c>
      <c r="V8" s="40">
        <v>101</v>
      </c>
      <c r="W8" s="28">
        <v>90.714285714285708</v>
      </c>
      <c r="X8" s="49">
        <v>88.66</v>
      </c>
      <c r="Y8" s="49">
        <v>102.73935711746807</v>
      </c>
      <c r="Z8" s="46">
        <v>118.66666666666667</v>
      </c>
      <c r="AA8" s="59">
        <v>100</v>
      </c>
      <c r="AB8" s="100">
        <v>135.33333333333334</v>
      </c>
      <c r="AC8" s="12">
        <v>140</v>
      </c>
      <c r="AD8" s="100">
        <v>137.66666666666669</v>
      </c>
      <c r="AE8" s="100">
        <v>135</v>
      </c>
      <c r="AF8" s="12">
        <v>140</v>
      </c>
      <c r="AG8" s="46">
        <v>150.81818181818201</v>
      </c>
      <c r="AH8" s="12">
        <v>145.55000000000001</v>
      </c>
      <c r="AI8" s="46">
        <v>157.272727272727</v>
      </c>
      <c r="AJ8" s="113">
        <f t="shared" si="0"/>
        <v>73.371510379384091</v>
      </c>
      <c r="AK8" s="113">
        <f t="shared" si="1"/>
        <v>8.0540895037629561</v>
      </c>
    </row>
    <row r="9" spans="1:37" ht="15" customHeight="1" x14ac:dyDescent="0.25">
      <c r="A9" s="1" t="s">
        <v>4</v>
      </c>
      <c r="B9" s="51">
        <v>400.21</v>
      </c>
      <c r="C9" s="51">
        <v>401.05044099999998</v>
      </c>
      <c r="D9" s="51">
        <v>401.89264692609999</v>
      </c>
      <c r="E9" s="51">
        <v>402.73662148464479</v>
      </c>
      <c r="F9" s="2">
        <v>403.58236838976256</v>
      </c>
      <c r="G9" s="2">
        <v>404.42989136338105</v>
      </c>
      <c r="H9" s="2">
        <v>405.27919413524415</v>
      </c>
      <c r="I9" s="2">
        <v>406.13028044292815</v>
      </c>
      <c r="J9" s="2">
        <v>406.98315403185831</v>
      </c>
      <c r="K9" s="2">
        <v>481.36923696946798</v>
      </c>
      <c r="L9" s="2">
        <v>482.38011236710383</v>
      </c>
      <c r="M9" s="2">
        <v>483.39311060307477</v>
      </c>
      <c r="N9" s="2">
        <v>464.35989682428101</v>
      </c>
      <c r="O9" s="2">
        <v>464.559896824281</v>
      </c>
      <c r="P9" s="2">
        <v>440.89</v>
      </c>
      <c r="Q9" s="2">
        <v>450</v>
      </c>
      <c r="R9" s="2">
        <v>425.11</v>
      </c>
      <c r="S9" s="2">
        <v>437.755</v>
      </c>
      <c r="T9" s="2">
        <v>440</v>
      </c>
      <c r="U9" s="12">
        <v>420.33</v>
      </c>
      <c r="V9" s="40">
        <v>425</v>
      </c>
      <c r="W9" s="29">
        <v>420</v>
      </c>
      <c r="X9" s="49">
        <v>431.04045607047738</v>
      </c>
      <c r="Y9" s="49">
        <v>444.47857328258789</v>
      </c>
      <c r="Z9" s="44">
        <v>450</v>
      </c>
      <c r="AA9" s="44">
        <v>450</v>
      </c>
      <c r="AB9" s="12">
        <v>400</v>
      </c>
      <c r="AC9" s="103">
        <v>383.33</v>
      </c>
      <c r="AD9" s="12">
        <v>391.66499999999996</v>
      </c>
      <c r="AE9" s="100">
        <v>390</v>
      </c>
      <c r="AF9" s="12">
        <v>390</v>
      </c>
      <c r="AG9" s="46">
        <v>413.62602097869205</v>
      </c>
      <c r="AH9" s="12">
        <v>410.95</v>
      </c>
      <c r="AI9" s="44">
        <v>400</v>
      </c>
      <c r="AJ9" s="113">
        <f t="shared" si="0"/>
        <v>-4.7619047619047619</v>
      </c>
      <c r="AK9" s="113">
        <f t="shared" si="1"/>
        <v>-2.6645577320841927</v>
      </c>
    </row>
    <row r="10" spans="1:37" x14ac:dyDescent="0.25">
      <c r="AJ10" s="113"/>
      <c r="AK10" s="113"/>
    </row>
    <row r="11" spans="1:37" x14ac:dyDescent="0.25">
      <c r="AJ11" s="113"/>
      <c r="AK11" s="113"/>
    </row>
    <row r="12" spans="1:37" x14ac:dyDescent="0.25">
      <c r="AJ12" s="113"/>
      <c r="AK12" s="113"/>
    </row>
    <row r="13" spans="1:37" x14ac:dyDescent="0.25">
      <c r="AJ13" s="113"/>
      <c r="AK13" s="113"/>
    </row>
    <row r="14" spans="1:37" x14ac:dyDescent="0.25">
      <c r="AJ14" s="113"/>
      <c r="AK14" s="113"/>
    </row>
    <row r="15" spans="1:37" x14ac:dyDescent="0.25">
      <c r="AJ15" s="113"/>
      <c r="AK15" s="113"/>
    </row>
    <row r="16" spans="1:37" x14ac:dyDescent="0.25">
      <c r="AJ16" s="113"/>
      <c r="AK16" s="113"/>
    </row>
    <row r="17" spans="36:37" x14ac:dyDescent="0.25">
      <c r="AJ17" s="113"/>
      <c r="AK17" s="113"/>
    </row>
    <row r="18" spans="36:37" x14ac:dyDescent="0.25">
      <c r="AJ18" s="113"/>
      <c r="AK18" s="113"/>
    </row>
    <row r="19" spans="36:37" x14ac:dyDescent="0.25">
      <c r="AJ19" s="113"/>
      <c r="AK19" s="113"/>
    </row>
    <row r="20" spans="36:37" x14ac:dyDescent="0.25">
      <c r="AJ20" s="113"/>
      <c r="AK20" s="113"/>
    </row>
    <row r="21" spans="36:37" x14ac:dyDescent="0.25">
      <c r="AJ21" s="113"/>
      <c r="AK21" s="113"/>
    </row>
    <row r="22" spans="36:37" x14ac:dyDescent="0.25">
      <c r="AJ22" s="113"/>
      <c r="AK22" s="113"/>
    </row>
    <row r="23" spans="36:37" x14ac:dyDescent="0.25">
      <c r="AJ23" s="113"/>
      <c r="AK23" s="113"/>
    </row>
    <row r="24" spans="36:37" x14ac:dyDescent="0.25">
      <c r="AJ24" s="113"/>
      <c r="AK24" s="113"/>
    </row>
    <row r="25" spans="36:37" x14ac:dyDescent="0.25">
      <c r="AJ25" s="113"/>
      <c r="AK25" s="113"/>
    </row>
    <row r="26" spans="36:37" x14ac:dyDescent="0.25">
      <c r="AJ26" s="113"/>
      <c r="AK26" s="113"/>
    </row>
    <row r="27" spans="36:37" x14ac:dyDescent="0.25">
      <c r="AJ27" s="113"/>
      <c r="AK27" s="113"/>
    </row>
    <row r="28" spans="36:37" x14ac:dyDescent="0.25">
      <c r="AJ28" s="113"/>
      <c r="AK28" s="113"/>
    </row>
    <row r="29" spans="36:37" x14ac:dyDescent="0.25">
      <c r="AJ29" s="113"/>
      <c r="AK29" s="113"/>
    </row>
    <row r="30" spans="36:37" x14ac:dyDescent="0.25">
      <c r="AJ30" s="113"/>
      <c r="AK30" s="113"/>
    </row>
    <row r="31" spans="36:37" x14ac:dyDescent="0.25">
      <c r="AJ31" s="113"/>
      <c r="AK31" s="113"/>
    </row>
    <row r="32" spans="36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44"/>
  <sheetViews>
    <sheetView zoomScale="130" zoomScaleNormal="130" workbookViewId="0">
      <pane xSplit="1" topLeftCell="AG1" activePane="topRight" state="frozen"/>
      <selection activeCell="AD13" sqref="AD13"/>
      <selection pane="topRight" activeCell="AD13" sqref="AD13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x14ac:dyDescent="0.25">
      <c r="C3" t="s">
        <v>10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2">
        <v>50</v>
      </c>
      <c r="C5" s="2">
        <v>60</v>
      </c>
      <c r="D5" s="2">
        <v>75</v>
      </c>
      <c r="E5" s="2">
        <v>70</v>
      </c>
      <c r="F5" s="2">
        <v>92.5</v>
      </c>
      <c r="G5" s="2">
        <v>85</v>
      </c>
      <c r="H5" s="2">
        <v>70</v>
      </c>
      <c r="I5" s="3">
        <v>70.105000000000004</v>
      </c>
      <c r="J5" s="3">
        <v>70.210220500000005</v>
      </c>
      <c r="K5" s="2">
        <v>75</v>
      </c>
      <c r="L5" s="7">
        <v>75</v>
      </c>
      <c r="M5" s="7">
        <v>85</v>
      </c>
      <c r="N5" s="7">
        <v>70</v>
      </c>
      <c r="O5" s="7">
        <v>100</v>
      </c>
      <c r="P5" s="7">
        <v>90</v>
      </c>
      <c r="Q5" s="7">
        <v>90</v>
      </c>
      <c r="R5" s="7">
        <v>85</v>
      </c>
      <c r="S5" s="7">
        <v>94</v>
      </c>
      <c r="T5" s="7">
        <v>94</v>
      </c>
      <c r="U5" s="7">
        <v>100</v>
      </c>
      <c r="V5" s="7">
        <v>100</v>
      </c>
      <c r="W5" s="7">
        <v>100</v>
      </c>
      <c r="X5" s="7">
        <v>80</v>
      </c>
      <c r="Y5" s="7">
        <v>80</v>
      </c>
      <c r="Z5" s="46">
        <v>96.6666666666667</v>
      </c>
      <c r="AA5" s="60">
        <v>85</v>
      </c>
      <c r="AB5" s="100">
        <v>80</v>
      </c>
      <c r="AC5" s="24">
        <v>90</v>
      </c>
      <c r="AD5" s="101">
        <v>87.916666666666671</v>
      </c>
      <c r="AE5" s="106">
        <v>88</v>
      </c>
      <c r="AF5" s="108">
        <v>90</v>
      </c>
      <c r="AG5" s="46">
        <v>100</v>
      </c>
      <c r="AH5" s="12">
        <v>110</v>
      </c>
      <c r="AI5" s="46">
        <v>120</v>
      </c>
      <c r="AJ5" s="113">
        <f>(AI5-W5)/W5*100</f>
        <v>20</v>
      </c>
      <c r="AK5" s="113">
        <f>(AI5-AH5)/AH5*100</f>
        <v>9.0909090909090917</v>
      </c>
    </row>
    <row r="6" spans="1:37" ht="15" customHeight="1" x14ac:dyDescent="0.25">
      <c r="A6" s="1" t="s">
        <v>1</v>
      </c>
      <c r="B6" s="2">
        <v>780.23</v>
      </c>
      <c r="C6" s="2">
        <v>712.5</v>
      </c>
      <c r="D6" s="2">
        <v>850</v>
      </c>
      <c r="E6" s="2">
        <v>887.5</v>
      </c>
      <c r="F6" s="2">
        <v>641.66666666666652</v>
      </c>
      <c r="G6" s="2">
        <v>775</v>
      </c>
      <c r="H6" s="2">
        <v>850</v>
      </c>
      <c r="I6" s="2">
        <v>875</v>
      </c>
      <c r="J6" s="2">
        <v>850.67</v>
      </c>
      <c r="K6" s="2">
        <v>802.09015302069997</v>
      </c>
      <c r="L6" s="7">
        <v>725</v>
      </c>
      <c r="M6" s="7">
        <v>966.66666666666697</v>
      </c>
      <c r="N6" s="7">
        <v>850</v>
      </c>
      <c r="O6" s="7">
        <v>850</v>
      </c>
      <c r="P6" s="7">
        <v>1000</v>
      </c>
      <c r="Q6" s="7">
        <v>1150</v>
      </c>
      <c r="R6" s="7">
        <v>1083.3333333333301</v>
      </c>
      <c r="S6" s="7">
        <v>1331.25</v>
      </c>
      <c r="T6" s="7">
        <v>1340</v>
      </c>
      <c r="U6" s="7">
        <v>1200</v>
      </c>
      <c r="V6" s="7">
        <v>1250.78</v>
      </c>
      <c r="W6" s="7">
        <v>1200</v>
      </c>
      <c r="X6" s="7">
        <v>1257.1428571428571</v>
      </c>
      <c r="Y6" s="7">
        <v>1340</v>
      </c>
      <c r="Z6" s="46">
        <v>1407.1428571428501</v>
      </c>
      <c r="AA6" s="60">
        <v>1358.57142857142</v>
      </c>
      <c r="AB6" s="100">
        <v>971.42857142857144</v>
      </c>
      <c r="AC6" s="24">
        <v>925</v>
      </c>
      <c r="AD6" s="100">
        <v>1065.5357142857099</v>
      </c>
      <c r="AE6" s="106">
        <v>1065</v>
      </c>
      <c r="AF6" s="24">
        <v>1060</v>
      </c>
      <c r="AG6" s="46">
        <v>1200.8571428571399</v>
      </c>
      <c r="AH6" s="12">
        <v>1150</v>
      </c>
      <c r="AI6" s="46">
        <v>1157.1428571428501</v>
      </c>
      <c r="AJ6" s="113">
        <f t="shared" ref="AJ6:AJ9" si="0">(AI6-W6)/W6*100</f>
        <v>-3.5714285714291618</v>
      </c>
      <c r="AK6" s="113">
        <f t="shared" ref="AK6:AK9" si="1">(AI6-AH6)/AH6*100</f>
        <v>0.62111801242174447</v>
      </c>
    </row>
    <row r="7" spans="1:37" ht="15" customHeight="1" x14ac:dyDescent="0.25">
      <c r="A7" s="1" t="s">
        <v>2</v>
      </c>
      <c r="B7" s="3">
        <v>26500.12</v>
      </c>
      <c r="C7" s="3">
        <v>26555.770251999998</v>
      </c>
      <c r="D7" s="3">
        <v>26611.537369529196</v>
      </c>
      <c r="E7" s="2">
        <v>25000</v>
      </c>
      <c r="F7" s="2">
        <v>25250</v>
      </c>
      <c r="G7" s="3">
        <v>25303.025000000001</v>
      </c>
      <c r="H7" s="2">
        <v>24000</v>
      </c>
      <c r="I7" s="3">
        <v>24050.400000000001</v>
      </c>
      <c r="J7" s="3">
        <v>24100.905839999999</v>
      </c>
      <c r="K7" s="2">
        <v>25312.392363152099</v>
      </c>
      <c r="L7" s="7">
        <v>25365.548387114719</v>
      </c>
      <c r="M7" s="7">
        <v>25418.816038727658</v>
      </c>
      <c r="N7" s="7">
        <v>25418.816038727658</v>
      </c>
      <c r="O7" s="7">
        <v>35000</v>
      </c>
      <c r="P7" s="7">
        <v>35000</v>
      </c>
      <c r="Q7" s="7">
        <v>35000</v>
      </c>
      <c r="R7" s="7">
        <v>35000.44</v>
      </c>
      <c r="S7" s="7">
        <v>35250</v>
      </c>
      <c r="T7" s="7">
        <v>35000</v>
      </c>
      <c r="U7" s="7">
        <v>34000</v>
      </c>
      <c r="V7" s="7">
        <v>34000</v>
      </c>
      <c r="W7" s="7">
        <v>35000</v>
      </c>
      <c r="X7" s="7">
        <v>34746.695887426598</v>
      </c>
      <c r="Y7" s="7">
        <v>35000</v>
      </c>
      <c r="Z7" s="7">
        <v>35000</v>
      </c>
      <c r="AA7" s="60">
        <v>35700</v>
      </c>
      <c r="AB7" s="100">
        <v>34000</v>
      </c>
      <c r="AC7" s="24">
        <v>35000</v>
      </c>
      <c r="AD7" s="100">
        <v>34925</v>
      </c>
      <c r="AE7" s="106">
        <v>35000</v>
      </c>
      <c r="AF7" s="24">
        <v>35500</v>
      </c>
      <c r="AG7" s="46">
        <v>35000</v>
      </c>
      <c r="AH7" s="12">
        <v>35000</v>
      </c>
      <c r="AI7" s="46">
        <v>34500</v>
      </c>
      <c r="AJ7" s="113">
        <f t="shared" si="0"/>
        <v>-1.4285714285714286</v>
      </c>
      <c r="AK7" s="113">
        <f t="shared" si="1"/>
        <v>-1.4285714285714286</v>
      </c>
    </row>
    <row r="8" spans="1:37" ht="15" customHeight="1" x14ac:dyDescent="0.25">
      <c r="A8" s="1" t="s">
        <v>3</v>
      </c>
      <c r="B8" s="2">
        <v>75</v>
      </c>
      <c r="C8" s="2">
        <v>66.666666666666657</v>
      </c>
      <c r="D8" s="2">
        <v>52</v>
      </c>
      <c r="E8" s="2">
        <v>80</v>
      </c>
      <c r="F8" s="2">
        <v>78.75</v>
      </c>
      <c r="G8" s="2">
        <v>86.666666666666657</v>
      </c>
      <c r="H8" s="2">
        <v>75</v>
      </c>
      <c r="I8" s="2">
        <v>61.071428571428555</v>
      </c>
      <c r="J8" s="2">
        <v>50</v>
      </c>
      <c r="K8" s="2">
        <v>56.315768124506398</v>
      </c>
      <c r="L8" s="7">
        <v>75</v>
      </c>
      <c r="M8" s="7">
        <v>75</v>
      </c>
      <c r="N8" s="7">
        <v>64</v>
      </c>
      <c r="O8" s="7">
        <v>66.666666666666671</v>
      </c>
      <c r="P8" s="7">
        <v>60</v>
      </c>
      <c r="Q8" s="7">
        <v>60</v>
      </c>
      <c r="R8" s="7">
        <v>55</v>
      </c>
      <c r="S8" s="7">
        <v>58.5</v>
      </c>
      <c r="T8" s="7">
        <v>66.666666666666671</v>
      </c>
      <c r="U8" s="7">
        <v>68.181818181818187</v>
      </c>
      <c r="V8" s="7">
        <v>68.571428571428598</v>
      </c>
      <c r="W8" s="7">
        <v>66.666666666666671</v>
      </c>
      <c r="X8" s="7">
        <v>58.142857142857103</v>
      </c>
      <c r="Y8" s="7">
        <v>60</v>
      </c>
      <c r="Z8" s="46">
        <v>65</v>
      </c>
      <c r="AA8" s="60">
        <v>55.555555555555557</v>
      </c>
      <c r="AB8" s="100">
        <v>72.222222222222229</v>
      </c>
      <c r="AC8" s="12">
        <v>75</v>
      </c>
      <c r="AD8" s="100">
        <v>68.9444444444444</v>
      </c>
      <c r="AE8" s="106">
        <v>69</v>
      </c>
      <c r="AF8" s="12">
        <v>70</v>
      </c>
      <c r="AG8" s="46">
        <v>85.268000000000001</v>
      </c>
      <c r="AH8" s="12">
        <v>80</v>
      </c>
      <c r="AI8" s="46">
        <v>85</v>
      </c>
      <c r="AJ8" s="113">
        <f t="shared" si="0"/>
        <v>27.499999999999993</v>
      </c>
      <c r="AK8" s="113">
        <f t="shared" si="1"/>
        <v>6.25</v>
      </c>
    </row>
    <row r="9" spans="1:37" ht="15" customHeight="1" x14ac:dyDescent="0.25">
      <c r="A9" s="1" t="s">
        <v>4</v>
      </c>
      <c r="B9" s="3">
        <v>389.23</v>
      </c>
      <c r="C9" s="3">
        <v>390.04738300000002</v>
      </c>
      <c r="D9" s="3">
        <v>390.8664825043</v>
      </c>
      <c r="E9" s="3">
        <v>391.687302117559</v>
      </c>
      <c r="F9" s="3">
        <v>392.50984545200589</v>
      </c>
      <c r="G9" s="3">
        <v>393.3341161274551</v>
      </c>
      <c r="H9" s="3">
        <v>394.16011777132275</v>
      </c>
      <c r="I9" s="3">
        <v>394.98785401864251</v>
      </c>
      <c r="J9" s="2">
        <v>350</v>
      </c>
      <c r="K9" s="2">
        <v>481.36923696946798</v>
      </c>
      <c r="L9" s="7">
        <v>400</v>
      </c>
      <c r="M9" s="7">
        <v>480.84</v>
      </c>
      <c r="N9" s="7">
        <v>410.08</v>
      </c>
      <c r="O9" s="7">
        <v>420.08</v>
      </c>
      <c r="P9" s="7">
        <v>415.67</v>
      </c>
      <c r="Q9" s="7">
        <v>420</v>
      </c>
      <c r="R9" s="7">
        <v>400.32</v>
      </c>
      <c r="S9" s="7">
        <v>410.15999999999997</v>
      </c>
      <c r="T9" s="7">
        <v>410</v>
      </c>
      <c r="U9" s="7">
        <v>400.87</v>
      </c>
      <c r="V9" s="7">
        <v>402.5</v>
      </c>
      <c r="W9" s="7">
        <v>400.75</v>
      </c>
      <c r="X9" s="7">
        <v>406.31456195670449</v>
      </c>
      <c r="Y9" s="7">
        <v>413.18718424701495</v>
      </c>
      <c r="Z9" s="28">
        <v>420</v>
      </c>
      <c r="AA9" s="28">
        <v>420</v>
      </c>
      <c r="AB9" s="12">
        <v>400</v>
      </c>
      <c r="AC9" s="12">
        <v>430</v>
      </c>
      <c r="AD9" s="101">
        <v>417.5</v>
      </c>
      <c r="AE9" s="106">
        <v>420</v>
      </c>
      <c r="AF9" s="12">
        <v>400</v>
      </c>
      <c r="AG9" s="12">
        <v>400</v>
      </c>
      <c r="AH9" s="12">
        <v>410</v>
      </c>
      <c r="AI9" s="44">
        <v>400</v>
      </c>
      <c r="AJ9" s="113">
        <f t="shared" si="0"/>
        <v>-0.18714909544603867</v>
      </c>
      <c r="AK9" s="113">
        <f t="shared" si="1"/>
        <v>-2.4390243902439024</v>
      </c>
    </row>
    <row r="10" spans="1:37" x14ac:dyDescent="0.25">
      <c r="AJ10" s="113"/>
      <c r="AK10" s="113"/>
    </row>
    <row r="11" spans="1:37" x14ac:dyDescent="0.25">
      <c r="AJ11" s="113"/>
      <c r="AK11" s="113"/>
    </row>
    <row r="12" spans="1:37" x14ac:dyDescent="0.25">
      <c r="AJ12" s="113"/>
      <c r="AK12" s="113"/>
    </row>
    <row r="13" spans="1:37" x14ac:dyDescent="0.25">
      <c r="AJ13" s="113"/>
      <c r="AK13" s="113"/>
    </row>
    <row r="14" spans="1:37" x14ac:dyDescent="0.25">
      <c r="AJ14" s="113"/>
      <c r="AK14" s="113"/>
    </row>
    <row r="15" spans="1:37" x14ac:dyDescent="0.25">
      <c r="AJ15" s="113"/>
      <c r="AK15" s="113"/>
    </row>
    <row r="16" spans="1:37" x14ac:dyDescent="0.25">
      <c r="AJ16" s="113"/>
      <c r="AK16" s="113"/>
    </row>
    <row r="17" spans="36:37" x14ac:dyDescent="0.25">
      <c r="AJ17" s="113"/>
      <c r="AK17" s="113"/>
    </row>
    <row r="18" spans="36:37" x14ac:dyDescent="0.25">
      <c r="AJ18" s="113"/>
      <c r="AK18" s="113"/>
    </row>
    <row r="19" spans="36:37" x14ac:dyDescent="0.25">
      <c r="AJ19" s="113"/>
      <c r="AK19" s="113"/>
    </row>
    <row r="20" spans="36:37" x14ac:dyDescent="0.25">
      <c r="AJ20" s="113"/>
      <c r="AK20" s="113"/>
    </row>
    <row r="21" spans="36:37" x14ac:dyDescent="0.25">
      <c r="AJ21" s="113"/>
      <c r="AK21" s="113"/>
    </row>
    <row r="22" spans="36:37" x14ac:dyDescent="0.25">
      <c r="AJ22" s="113"/>
      <c r="AK22" s="113"/>
    </row>
    <row r="23" spans="36:37" x14ac:dyDescent="0.25">
      <c r="AJ23" s="113"/>
      <c r="AK23" s="113"/>
    </row>
    <row r="24" spans="36:37" x14ac:dyDescent="0.25">
      <c r="AJ24" s="113"/>
      <c r="AK24" s="113"/>
    </row>
    <row r="25" spans="36:37" x14ac:dyDescent="0.25">
      <c r="AJ25" s="113"/>
      <c r="AK25" s="113"/>
    </row>
    <row r="26" spans="36:37" x14ac:dyDescent="0.25">
      <c r="AJ26" s="113"/>
      <c r="AK26" s="113"/>
    </row>
    <row r="27" spans="36:37" x14ac:dyDescent="0.25">
      <c r="AJ27" s="113"/>
      <c r="AK27" s="113"/>
    </row>
    <row r="28" spans="36:37" x14ac:dyDescent="0.25">
      <c r="AJ28" s="113"/>
      <c r="AK28" s="113"/>
    </row>
    <row r="29" spans="36:37" x14ac:dyDescent="0.25">
      <c r="AJ29" s="113"/>
      <c r="AK29" s="113"/>
    </row>
    <row r="30" spans="36:37" x14ac:dyDescent="0.25">
      <c r="AJ30" s="113"/>
      <c r="AK30" s="113"/>
    </row>
    <row r="31" spans="36:37" x14ac:dyDescent="0.25">
      <c r="AJ31" s="113"/>
      <c r="AK31" s="113"/>
    </row>
    <row r="32" spans="36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44"/>
  <sheetViews>
    <sheetView zoomScale="130" zoomScaleNormal="130" workbookViewId="0">
      <pane xSplit="1" topLeftCell="AG1" activePane="topRight" state="frozen"/>
      <selection activeCell="AD13" sqref="AD13"/>
      <selection pane="topRight" activeCell="AD13" sqref="AD13"/>
    </sheetView>
  </sheetViews>
  <sheetFormatPr defaultRowHeight="15" x14ac:dyDescent="0.2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5" max="35" width="9.28515625" bestFit="1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x14ac:dyDescent="0.25">
      <c r="C3" t="s">
        <v>22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2">
        <v>127.5</v>
      </c>
      <c r="C5" s="2">
        <v>133.33333333333331</v>
      </c>
      <c r="D5" s="2">
        <v>131.666666666667</v>
      </c>
      <c r="E5" s="2">
        <v>133.76666666666699</v>
      </c>
      <c r="F5" s="2">
        <v>131.89666666666599</v>
      </c>
      <c r="G5" s="2">
        <v>131.666666666667</v>
      </c>
      <c r="H5" s="2">
        <v>135.666666666667</v>
      </c>
      <c r="I5" s="2">
        <v>137.666666666667</v>
      </c>
      <c r="J5" s="3">
        <v>135.25</v>
      </c>
      <c r="K5" s="3">
        <v>130.25</v>
      </c>
      <c r="L5" s="3">
        <v>138.25</v>
      </c>
      <c r="M5" s="3">
        <v>160.25</v>
      </c>
      <c r="N5" s="8">
        <v>151.42857142857099</v>
      </c>
      <c r="O5" s="17">
        <v>127.428571428571</v>
      </c>
      <c r="P5" s="19">
        <v>150</v>
      </c>
      <c r="Q5" s="22">
        <v>150</v>
      </c>
      <c r="R5" s="22">
        <v>150</v>
      </c>
      <c r="S5" s="28">
        <v>150</v>
      </c>
      <c r="T5" s="30">
        <v>162.5</v>
      </c>
      <c r="U5" s="35">
        <v>150</v>
      </c>
      <c r="V5" s="39">
        <v>152.5</v>
      </c>
      <c r="W5" s="42">
        <v>150</v>
      </c>
      <c r="X5" s="45">
        <v>141.25</v>
      </c>
      <c r="Y5" s="7">
        <v>150</v>
      </c>
      <c r="Z5" s="46">
        <v>175</v>
      </c>
      <c r="AA5" s="62">
        <v>170</v>
      </c>
      <c r="AB5" s="100">
        <v>155</v>
      </c>
      <c r="AC5" s="24">
        <v>150</v>
      </c>
      <c r="AD5" s="24">
        <v>152.5</v>
      </c>
      <c r="AE5" s="11">
        <v>152</v>
      </c>
      <c r="AF5" s="11">
        <v>155</v>
      </c>
      <c r="AG5" s="46">
        <v>165</v>
      </c>
      <c r="AH5" s="11">
        <v>165.5</v>
      </c>
      <c r="AI5" s="46">
        <v>170</v>
      </c>
      <c r="AJ5" s="113">
        <f>(AI5-W5)/W5*100</f>
        <v>13.333333333333334</v>
      </c>
      <c r="AK5" s="113">
        <f>(AI5-AH5)/AH5*100</f>
        <v>2.7190332326283988</v>
      </c>
    </row>
    <row r="6" spans="1:37" ht="15" customHeight="1" x14ac:dyDescent="0.25">
      <c r="A6" s="1" t="s">
        <v>1</v>
      </c>
      <c r="B6" s="2">
        <v>1000</v>
      </c>
      <c r="C6" s="2">
        <v>999.99999999999648</v>
      </c>
      <c r="D6" s="2">
        <v>999.99999999999648</v>
      </c>
      <c r="E6" s="2">
        <v>999.99999999999648</v>
      </c>
      <c r="F6" s="2">
        <v>1275</v>
      </c>
      <c r="G6" s="2">
        <v>999.99999999999648</v>
      </c>
      <c r="H6" s="2">
        <v>1016.666666666665</v>
      </c>
      <c r="I6" s="2">
        <v>999.99999999999648</v>
      </c>
      <c r="J6" s="2">
        <v>999.99999999999648</v>
      </c>
      <c r="K6" s="2">
        <v>1248.6961334616349</v>
      </c>
      <c r="L6" s="2">
        <v>999.99999999999648</v>
      </c>
      <c r="M6" s="2">
        <v>1412.5</v>
      </c>
      <c r="N6" s="8">
        <v>1157.1428571428601</v>
      </c>
      <c r="O6" s="17">
        <v>1011.1111111111099</v>
      </c>
      <c r="P6" s="19">
        <v>997.5</v>
      </c>
      <c r="Q6" s="22">
        <v>1071.42857142857</v>
      </c>
      <c r="R6" s="22">
        <v>1055.55555555556</v>
      </c>
      <c r="S6" s="28">
        <v>1150</v>
      </c>
      <c r="T6" s="30">
        <v>1170</v>
      </c>
      <c r="U6" s="35">
        <v>1066.6666666666599</v>
      </c>
      <c r="V6" s="39">
        <v>1100</v>
      </c>
      <c r="W6" s="42">
        <v>1000</v>
      </c>
      <c r="X6" s="45">
        <v>933.33333333333337</v>
      </c>
      <c r="Y6" s="7">
        <v>1082.57142857142</v>
      </c>
      <c r="Z6" s="46">
        <v>1122.72727272727</v>
      </c>
      <c r="AA6" s="62">
        <v>1216.6666666666699</v>
      </c>
      <c r="AB6" s="100">
        <v>1100</v>
      </c>
      <c r="AC6" s="24">
        <v>1150</v>
      </c>
      <c r="AD6" s="24">
        <v>1125</v>
      </c>
      <c r="AE6" s="11">
        <v>1150</v>
      </c>
      <c r="AF6" s="11">
        <v>1200</v>
      </c>
      <c r="AG6" s="46">
        <v>1320</v>
      </c>
      <c r="AH6" s="11">
        <v>1300</v>
      </c>
      <c r="AI6" s="46">
        <v>1233.3333333333301</v>
      </c>
      <c r="AJ6" s="113">
        <f t="shared" ref="AJ6:AJ9" si="0">(AI6-W6)/W6*100</f>
        <v>23.333333333333005</v>
      </c>
      <c r="AK6" s="113">
        <f t="shared" ref="AK6:AK9" si="1">(AI6-AH6)/AH6*100</f>
        <v>-5.1282051282053791</v>
      </c>
    </row>
    <row r="7" spans="1:37" ht="15" customHeight="1" x14ac:dyDescent="0.25">
      <c r="A7" s="1" t="s">
        <v>2</v>
      </c>
      <c r="B7" s="2">
        <v>28897.23</v>
      </c>
      <c r="C7" s="2">
        <v>28957.914183000001</v>
      </c>
      <c r="D7" s="2">
        <v>29018.725802784302</v>
      </c>
      <c r="E7" s="2">
        <v>29079.665126970147</v>
      </c>
      <c r="F7" s="2">
        <v>29140.732423736783</v>
      </c>
      <c r="G7" s="2">
        <v>29201.92796182663</v>
      </c>
      <c r="H7" s="2">
        <v>29263.252010546465</v>
      </c>
      <c r="I7" s="2">
        <v>29324.704839768612</v>
      </c>
      <c r="J7" s="2">
        <v>29386.286719932126</v>
      </c>
      <c r="K7" s="2">
        <v>25642.233826330099</v>
      </c>
      <c r="L7" s="2">
        <v>25400</v>
      </c>
      <c r="M7" s="2">
        <v>29500.21</v>
      </c>
      <c r="N7" s="2">
        <v>29500.21</v>
      </c>
      <c r="O7" s="2">
        <v>29500.21</v>
      </c>
      <c r="P7" s="2">
        <v>30800.34</v>
      </c>
      <c r="Q7" s="2">
        <v>30800.34</v>
      </c>
      <c r="R7" s="2">
        <v>30675.22</v>
      </c>
      <c r="S7" s="2">
        <v>31100</v>
      </c>
      <c r="T7" s="2">
        <v>31100</v>
      </c>
      <c r="U7" s="10">
        <v>32000</v>
      </c>
      <c r="V7" s="10">
        <v>32000</v>
      </c>
      <c r="W7" s="10">
        <v>32000</v>
      </c>
      <c r="X7" s="45">
        <v>31400</v>
      </c>
      <c r="Y7">
        <v>34093.278298942001</v>
      </c>
      <c r="Z7">
        <v>34093.278298942001</v>
      </c>
      <c r="AA7" s="61">
        <v>34093.278298942001</v>
      </c>
      <c r="AB7" s="100">
        <v>30000</v>
      </c>
      <c r="AC7" s="104">
        <v>32000</v>
      </c>
      <c r="AD7" s="24">
        <v>31000</v>
      </c>
      <c r="AE7" s="11">
        <v>31500</v>
      </c>
      <c r="AF7" s="11">
        <v>31500</v>
      </c>
      <c r="AG7" s="11">
        <v>32500</v>
      </c>
      <c r="AH7" s="11">
        <v>32600</v>
      </c>
      <c r="AI7" s="110">
        <v>32500</v>
      </c>
      <c r="AJ7" s="113">
        <f t="shared" si="0"/>
        <v>1.5625</v>
      </c>
      <c r="AK7" s="113">
        <f t="shared" si="1"/>
        <v>-0.30674846625766872</v>
      </c>
    </row>
    <row r="8" spans="1:37" ht="15" customHeight="1" x14ac:dyDescent="0.25">
      <c r="A8" s="1" t="s">
        <v>3</v>
      </c>
      <c r="B8" s="2">
        <v>125</v>
      </c>
      <c r="C8" s="2">
        <v>120</v>
      </c>
      <c r="D8" s="2">
        <v>137.5</v>
      </c>
      <c r="E8" s="2">
        <v>127.5</v>
      </c>
      <c r="F8" s="2">
        <v>120</v>
      </c>
      <c r="G8" s="2">
        <v>120</v>
      </c>
      <c r="H8" s="2">
        <v>120</v>
      </c>
      <c r="I8" s="2">
        <v>120</v>
      </c>
      <c r="J8" s="3">
        <v>120.252</v>
      </c>
      <c r="K8" s="2">
        <v>120</v>
      </c>
      <c r="L8" s="2">
        <v>124.166666666667</v>
      </c>
      <c r="M8" s="2">
        <v>183.333333333333</v>
      </c>
      <c r="N8" s="2">
        <v>150</v>
      </c>
      <c r="O8" s="17">
        <v>150</v>
      </c>
      <c r="P8" s="19">
        <v>185.71428571428501</v>
      </c>
      <c r="Q8" s="22">
        <v>186</v>
      </c>
      <c r="R8" s="22">
        <v>174.54545454545499</v>
      </c>
      <c r="S8" s="28">
        <v>170</v>
      </c>
      <c r="T8" s="30">
        <v>178.57142857142799</v>
      </c>
      <c r="U8" s="35">
        <v>161.42857142857099</v>
      </c>
      <c r="V8" s="39">
        <v>162.5</v>
      </c>
      <c r="W8" s="42">
        <v>160.4</v>
      </c>
      <c r="X8" s="45">
        <v>156.25</v>
      </c>
      <c r="Y8" s="7">
        <v>190</v>
      </c>
      <c r="Z8" s="46">
        <v>193.75</v>
      </c>
      <c r="AA8" s="62">
        <v>196.25</v>
      </c>
      <c r="AB8" s="100">
        <v>157.14285714285714</v>
      </c>
      <c r="AC8" s="24">
        <v>150</v>
      </c>
      <c r="AD8" s="24">
        <v>153.57142857142856</v>
      </c>
      <c r="AE8" s="11">
        <v>150</v>
      </c>
      <c r="AF8" s="11">
        <v>150</v>
      </c>
      <c r="AG8" s="46">
        <v>155</v>
      </c>
      <c r="AH8" s="11">
        <v>155</v>
      </c>
      <c r="AI8" s="46">
        <v>160</v>
      </c>
      <c r="AJ8" s="113">
        <f t="shared" si="0"/>
        <v>-0.24937655860349484</v>
      </c>
      <c r="AK8" s="113">
        <f t="shared" si="1"/>
        <v>3.225806451612903</v>
      </c>
    </row>
    <row r="9" spans="1:37" ht="15" customHeight="1" x14ac:dyDescent="0.25">
      <c r="A9" s="1" t="s">
        <v>4</v>
      </c>
      <c r="B9" s="2">
        <v>2008.3333333333298</v>
      </c>
      <c r="C9" s="2">
        <v>1891.6666666666652</v>
      </c>
      <c r="D9" s="2">
        <v>1845</v>
      </c>
      <c r="E9" s="2">
        <v>2005</v>
      </c>
      <c r="F9" s="2">
        <v>1832.1428571428551</v>
      </c>
      <c r="G9" s="2">
        <v>1616.6666666666652</v>
      </c>
      <c r="H9" s="2">
        <v>1775</v>
      </c>
      <c r="I9" s="2">
        <v>1780</v>
      </c>
      <c r="J9" s="3">
        <v>1783.7380000000001</v>
      </c>
      <c r="K9" s="2">
        <v>1965.2557332946899</v>
      </c>
      <c r="L9" s="2">
        <v>2265.7557332946899</v>
      </c>
      <c r="M9" s="2">
        <v>2565.2557332946899</v>
      </c>
      <c r="N9" s="8">
        <v>2228.5714285714298</v>
      </c>
      <c r="O9" s="17">
        <v>1933.3333333333333</v>
      </c>
      <c r="P9" s="19">
        <v>2128.5714285714284</v>
      </c>
      <c r="Q9" s="22">
        <v>2133.3333333333298</v>
      </c>
      <c r="R9" s="22">
        <v>2175</v>
      </c>
      <c r="S9" s="29">
        <v>2189</v>
      </c>
      <c r="T9" s="30">
        <v>2244.4444444444398</v>
      </c>
      <c r="U9" s="35">
        <v>2177.7777777777801</v>
      </c>
      <c r="V9" s="39">
        <v>2187.5</v>
      </c>
      <c r="W9" s="42">
        <v>2000</v>
      </c>
      <c r="X9" s="45">
        <v>2150</v>
      </c>
      <c r="Y9" s="7">
        <v>1822.2222222222222</v>
      </c>
      <c r="Z9" s="46">
        <v>1962.5</v>
      </c>
      <c r="AA9" s="62">
        <v>1840</v>
      </c>
      <c r="AB9" s="100">
        <v>1916.6666666666667</v>
      </c>
      <c r="AC9" s="12">
        <v>1950</v>
      </c>
      <c r="AD9" s="24">
        <v>1933.3333333333335</v>
      </c>
      <c r="AE9" s="11">
        <v>1950</v>
      </c>
      <c r="AF9" s="11">
        <v>2000</v>
      </c>
      <c r="AG9" s="46">
        <v>2133.3333333333298</v>
      </c>
      <c r="AH9" s="11">
        <v>2150</v>
      </c>
      <c r="AI9" s="46">
        <v>2125</v>
      </c>
      <c r="AJ9" s="113">
        <f t="shared" si="0"/>
        <v>6.25</v>
      </c>
      <c r="AK9" s="113">
        <f t="shared" si="1"/>
        <v>-1.1627906976744187</v>
      </c>
    </row>
    <row r="10" spans="1:37" x14ac:dyDescent="0.25">
      <c r="AJ10" s="113"/>
      <c r="AK10" s="113"/>
    </row>
    <row r="11" spans="1:37" x14ac:dyDescent="0.25">
      <c r="AJ11" s="113"/>
      <c r="AK11" s="113"/>
    </row>
    <row r="12" spans="1:37" x14ac:dyDescent="0.25">
      <c r="AJ12" s="113"/>
      <c r="AK12" s="113"/>
    </row>
    <row r="13" spans="1:37" x14ac:dyDescent="0.25">
      <c r="AJ13" s="113"/>
      <c r="AK13" s="113"/>
    </row>
    <row r="14" spans="1:37" x14ac:dyDescent="0.25">
      <c r="AJ14" s="113"/>
      <c r="AK14" s="113"/>
    </row>
    <row r="15" spans="1:37" x14ac:dyDescent="0.25">
      <c r="AJ15" s="113"/>
      <c r="AK15" s="113"/>
    </row>
    <row r="16" spans="1:37" x14ac:dyDescent="0.25">
      <c r="AJ16" s="113"/>
      <c r="AK16" s="113"/>
    </row>
    <row r="17" spans="36:37" x14ac:dyDescent="0.25">
      <c r="AJ17" s="113"/>
      <c r="AK17" s="113"/>
    </row>
    <row r="18" spans="36:37" x14ac:dyDescent="0.25">
      <c r="AJ18" s="113"/>
      <c r="AK18" s="113"/>
    </row>
    <row r="19" spans="36:37" x14ac:dyDescent="0.25">
      <c r="AJ19" s="113"/>
      <c r="AK19" s="113"/>
    </row>
    <row r="20" spans="36:37" x14ac:dyDescent="0.25">
      <c r="AJ20" s="113"/>
      <c r="AK20" s="113"/>
    </row>
    <row r="21" spans="36:37" x14ac:dyDescent="0.25">
      <c r="AJ21" s="113"/>
      <c r="AK21" s="113"/>
    </row>
    <row r="22" spans="36:37" x14ac:dyDescent="0.25">
      <c r="AJ22" s="113"/>
      <c r="AK22" s="113"/>
    </row>
    <row r="23" spans="36:37" x14ac:dyDescent="0.25">
      <c r="AJ23" s="113"/>
      <c r="AK23" s="113"/>
    </row>
    <row r="24" spans="36:37" x14ac:dyDescent="0.25">
      <c r="AJ24" s="113"/>
      <c r="AK24" s="113"/>
    </row>
    <row r="25" spans="36:37" x14ac:dyDescent="0.25">
      <c r="AJ25" s="113"/>
      <c r="AK25" s="113"/>
    </row>
    <row r="26" spans="36:37" x14ac:dyDescent="0.25">
      <c r="AJ26" s="113"/>
      <c r="AK26" s="113"/>
    </row>
    <row r="27" spans="36:37" x14ac:dyDescent="0.25">
      <c r="AJ27" s="113"/>
      <c r="AK27" s="113"/>
    </row>
    <row r="28" spans="36:37" x14ac:dyDescent="0.25">
      <c r="AJ28" s="113"/>
      <c r="AK28" s="113"/>
    </row>
    <row r="29" spans="36:37" x14ac:dyDescent="0.25">
      <c r="AJ29" s="113"/>
      <c r="AK29" s="113"/>
    </row>
    <row r="30" spans="36:37" x14ac:dyDescent="0.25">
      <c r="AJ30" s="113"/>
      <c r="AK30" s="113"/>
    </row>
    <row r="31" spans="36:37" x14ac:dyDescent="0.25">
      <c r="AJ31" s="113"/>
      <c r="AK31" s="113"/>
    </row>
    <row r="32" spans="36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44"/>
  <sheetViews>
    <sheetView zoomScale="140" zoomScaleNormal="140" workbookViewId="0">
      <pane xSplit="1" topLeftCell="AF1" activePane="topRight" state="frozen"/>
      <selection activeCell="AD13" sqref="AD13"/>
      <selection pane="topRight" activeCell="AD13" sqref="AD13"/>
    </sheetView>
  </sheetViews>
  <sheetFormatPr defaultRowHeight="15" x14ac:dyDescent="0.2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5" max="35" width="9.28515625" bestFit="1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x14ac:dyDescent="0.25">
      <c r="C3" t="s">
        <v>11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2">
        <v>50</v>
      </c>
      <c r="C5" s="2">
        <v>50</v>
      </c>
      <c r="D5" s="2">
        <v>50</v>
      </c>
      <c r="E5" s="2">
        <v>71.25</v>
      </c>
      <c r="F5" s="2">
        <v>66.6666666666666</v>
      </c>
      <c r="G5" s="2">
        <v>66.6666666666666</v>
      </c>
      <c r="H5" s="2">
        <v>66.6666666666666</v>
      </c>
      <c r="I5" s="2">
        <v>66.6666666666666</v>
      </c>
      <c r="J5" s="2">
        <v>66.6666666666666</v>
      </c>
      <c r="K5" s="2">
        <v>101.55172100981</v>
      </c>
      <c r="L5" s="2">
        <v>111.55172100981</v>
      </c>
      <c r="M5" s="2">
        <v>147.5</v>
      </c>
      <c r="N5" s="7">
        <v>127.5</v>
      </c>
      <c r="O5" s="17">
        <v>132.5</v>
      </c>
      <c r="P5" s="19">
        <v>125.89</v>
      </c>
      <c r="Q5" s="24">
        <v>130</v>
      </c>
      <c r="R5" s="22">
        <v>120.98</v>
      </c>
      <c r="S5">
        <v>125.49000000000001</v>
      </c>
      <c r="T5" s="30">
        <v>130</v>
      </c>
      <c r="U5" s="35">
        <v>150</v>
      </c>
      <c r="V5" s="39">
        <v>149.5</v>
      </c>
      <c r="W5" s="28">
        <v>136.666666666667</v>
      </c>
      <c r="X5" s="45">
        <v>139.5</v>
      </c>
      <c r="Y5" s="7">
        <v>212</v>
      </c>
      <c r="Z5" s="46">
        <v>220</v>
      </c>
      <c r="AA5" s="63">
        <v>187.5</v>
      </c>
      <c r="AB5" s="100">
        <v>200</v>
      </c>
      <c r="AC5" s="24">
        <v>205.33</v>
      </c>
      <c r="AD5" s="24">
        <v>200.66499999999999</v>
      </c>
      <c r="AE5" s="106">
        <v>200.9</v>
      </c>
      <c r="AF5" s="24">
        <v>210</v>
      </c>
      <c r="AG5" s="46">
        <v>220</v>
      </c>
      <c r="AH5" s="46">
        <v>225</v>
      </c>
      <c r="AI5" s="46">
        <v>220</v>
      </c>
      <c r="AJ5" s="113">
        <f>(AI5-W5)/W5*100</f>
        <v>60.975609756097171</v>
      </c>
      <c r="AK5" s="113">
        <f>(AI5-AH5)/AH5*100</f>
        <v>-2.2222222222222223</v>
      </c>
    </row>
    <row r="6" spans="1:37" ht="15" customHeight="1" x14ac:dyDescent="0.25">
      <c r="A6" s="1" t="s">
        <v>1</v>
      </c>
      <c r="B6" s="2">
        <v>2000</v>
      </c>
      <c r="C6" s="2">
        <v>2000</v>
      </c>
      <c r="D6" s="2">
        <v>2000</v>
      </c>
      <c r="E6" s="2">
        <v>2000</v>
      </c>
      <c r="F6" s="2">
        <v>1875</v>
      </c>
      <c r="G6" s="2">
        <v>1875</v>
      </c>
      <c r="H6" s="2">
        <v>1875</v>
      </c>
      <c r="I6" s="2">
        <v>1368.1818181818101</v>
      </c>
      <c r="J6" s="2">
        <v>1571.42857142857</v>
      </c>
      <c r="K6" s="2">
        <v>1571.42857142857</v>
      </c>
      <c r="L6" s="2">
        <v>2000</v>
      </c>
      <c r="M6" s="2">
        <v>2200</v>
      </c>
      <c r="N6" s="7">
        <v>1650</v>
      </c>
      <c r="O6" s="17">
        <v>1881.8181818181799</v>
      </c>
      <c r="P6" s="19">
        <v>2150.5700000000002</v>
      </c>
      <c r="Q6" s="24">
        <v>2175.89</v>
      </c>
      <c r="R6" s="22">
        <v>2244.4444444444398</v>
      </c>
      <c r="S6">
        <v>2210.1672222222196</v>
      </c>
      <c r="T6" s="30">
        <v>2245.8333333333298</v>
      </c>
      <c r="U6" s="35">
        <v>2240</v>
      </c>
      <c r="V6" s="39">
        <v>2235.7142857142899</v>
      </c>
      <c r="W6" s="28">
        <v>2220</v>
      </c>
      <c r="X6" s="45">
        <v>2410</v>
      </c>
      <c r="Y6" s="7">
        <v>2803.8461538461502</v>
      </c>
      <c r="Z6" s="46">
        <v>2871.4285714285702</v>
      </c>
      <c r="AA6" s="63">
        <v>2569.23076923077</v>
      </c>
      <c r="AB6" s="100">
        <v>1943.75</v>
      </c>
      <c r="AC6" s="100">
        <v>2100</v>
      </c>
      <c r="AD6" s="24">
        <v>2000.875</v>
      </c>
      <c r="AE6" s="106">
        <v>2000</v>
      </c>
      <c r="AF6" s="24">
        <v>2000</v>
      </c>
      <c r="AG6" s="46">
        <v>2100</v>
      </c>
      <c r="AH6" s="46">
        <v>2050</v>
      </c>
      <c r="AI6" s="46">
        <v>2200</v>
      </c>
      <c r="AJ6" s="113">
        <f t="shared" ref="AJ6:AJ9" si="0">(AI6-W6)/W6*100</f>
        <v>-0.90090090090090091</v>
      </c>
      <c r="AK6" s="113">
        <f t="shared" ref="AK6:AK9" si="1">(AI6-AH6)/AH6*100</f>
        <v>7.3170731707317067</v>
      </c>
    </row>
    <row r="7" spans="1:37" ht="15" customHeight="1" x14ac:dyDescent="0.25">
      <c r="A7" s="1" t="s">
        <v>2</v>
      </c>
      <c r="B7" s="2">
        <v>20000</v>
      </c>
      <c r="C7" s="2">
        <v>20042</v>
      </c>
      <c r="D7" s="2">
        <v>20084.088199999998</v>
      </c>
      <c r="E7" s="2">
        <v>20126.264785219999</v>
      </c>
      <c r="F7" s="2">
        <v>20168.52994126896</v>
      </c>
      <c r="G7" s="2">
        <v>20210.883854145624</v>
      </c>
      <c r="H7" s="2">
        <v>20253.326710239329</v>
      </c>
      <c r="I7" s="2">
        <v>20295.858696330833</v>
      </c>
      <c r="J7" s="2">
        <v>20338.479999593128</v>
      </c>
      <c r="K7" s="2">
        <v>28770.680591596101</v>
      </c>
      <c r="L7" s="2">
        <v>28810.099020838501</v>
      </c>
      <c r="M7" s="2">
        <v>28840.600228782201</v>
      </c>
      <c r="N7" s="2">
        <v>28849.878219999999</v>
      </c>
      <c r="O7" s="2">
        <v>28849.878219999999</v>
      </c>
      <c r="P7" s="2">
        <v>29008.13</v>
      </c>
      <c r="Q7" s="2">
        <v>30000</v>
      </c>
      <c r="R7" s="2">
        <v>30000</v>
      </c>
      <c r="S7" s="2">
        <v>30000</v>
      </c>
      <c r="T7" s="2">
        <v>30000</v>
      </c>
      <c r="U7" s="10">
        <v>30800</v>
      </c>
      <c r="V7" s="10">
        <v>30800</v>
      </c>
      <c r="W7" s="10">
        <v>30850</v>
      </c>
      <c r="X7">
        <v>30176.590477959457</v>
      </c>
      <c r="Y7" s="7">
        <v>39758.105015177098</v>
      </c>
      <c r="Z7" s="24">
        <v>40000</v>
      </c>
      <c r="AA7" s="24">
        <v>39500</v>
      </c>
      <c r="AB7" s="100">
        <v>36500</v>
      </c>
      <c r="AC7" s="24">
        <v>36000</v>
      </c>
      <c r="AD7" s="24">
        <v>36250</v>
      </c>
      <c r="AE7" s="106">
        <v>36300</v>
      </c>
      <c r="AF7" s="24">
        <v>36500</v>
      </c>
      <c r="AG7" s="24">
        <v>36500</v>
      </c>
      <c r="AH7" s="46">
        <v>36550</v>
      </c>
      <c r="AI7" s="37">
        <v>35000</v>
      </c>
      <c r="AJ7" s="113">
        <f t="shared" si="0"/>
        <v>13.452188006482983</v>
      </c>
      <c r="AK7" s="113">
        <f t="shared" si="1"/>
        <v>-4.2407660738714092</v>
      </c>
    </row>
    <row r="8" spans="1:37" ht="15" customHeight="1" x14ac:dyDescent="0.25">
      <c r="A8" s="1" t="s">
        <v>3</v>
      </c>
      <c r="B8" s="2">
        <v>70</v>
      </c>
      <c r="C8" s="2">
        <v>78.3333333333333</v>
      </c>
      <c r="D8" s="2">
        <v>103.75</v>
      </c>
      <c r="E8" s="2">
        <v>70</v>
      </c>
      <c r="F8" s="2">
        <v>78.125</v>
      </c>
      <c r="G8" s="2">
        <v>78.8888888888888</v>
      </c>
      <c r="H8" s="2">
        <v>72.0833333333333</v>
      </c>
      <c r="I8" s="2">
        <v>95</v>
      </c>
      <c r="J8" s="2">
        <v>85.416666666666501</v>
      </c>
      <c r="K8" s="2">
        <v>117.554797159976</v>
      </c>
      <c r="L8" s="2">
        <v>119.554797159976</v>
      </c>
      <c r="M8" s="2">
        <v>120.554797159976</v>
      </c>
      <c r="N8" s="7">
        <v>116.363636363636</v>
      </c>
      <c r="O8" s="17">
        <v>110</v>
      </c>
      <c r="P8" s="19">
        <v>82.222222222222229</v>
      </c>
      <c r="Q8" s="24">
        <v>95</v>
      </c>
      <c r="R8" s="22">
        <v>83</v>
      </c>
      <c r="S8" s="28">
        <v>85</v>
      </c>
      <c r="T8" s="30">
        <v>90</v>
      </c>
      <c r="U8" s="35">
        <v>96.666666666666671</v>
      </c>
      <c r="V8" s="39">
        <v>96.666666666666998</v>
      </c>
      <c r="W8" s="28">
        <v>85.5</v>
      </c>
      <c r="X8" s="45">
        <v>106.66666666666667</v>
      </c>
      <c r="Y8" s="7">
        <v>118.57142857142857</v>
      </c>
      <c r="Z8" s="46">
        <v>120.75</v>
      </c>
      <c r="AA8" s="63">
        <v>101.42857142857143</v>
      </c>
      <c r="AB8" s="100">
        <v>76.111111111111114</v>
      </c>
      <c r="AC8" s="12">
        <v>77.5</v>
      </c>
      <c r="AD8" s="24">
        <v>80.8055555555556</v>
      </c>
      <c r="AE8" s="106">
        <v>85</v>
      </c>
      <c r="AF8" s="12">
        <v>80</v>
      </c>
      <c r="AG8" s="46">
        <v>93.07692307692308</v>
      </c>
      <c r="AH8" s="46">
        <v>95</v>
      </c>
      <c r="AI8" s="46">
        <v>90</v>
      </c>
      <c r="AJ8" s="113">
        <f t="shared" si="0"/>
        <v>5.2631578947368416</v>
      </c>
      <c r="AK8" s="113">
        <f t="shared" si="1"/>
        <v>-5.2631578947368416</v>
      </c>
    </row>
    <row r="9" spans="1:37" ht="15" customHeight="1" x14ac:dyDescent="0.25">
      <c r="A9" s="1" t="s">
        <v>4</v>
      </c>
      <c r="B9" s="2">
        <v>300</v>
      </c>
      <c r="C9" s="2">
        <v>300</v>
      </c>
      <c r="D9" s="2">
        <v>300</v>
      </c>
      <c r="E9" s="2">
        <v>500</v>
      </c>
      <c r="F9" s="2">
        <v>425</v>
      </c>
      <c r="G9" s="2">
        <v>350</v>
      </c>
      <c r="H9" s="2">
        <v>350</v>
      </c>
      <c r="I9" s="2">
        <v>350</v>
      </c>
      <c r="J9" s="2">
        <v>425</v>
      </c>
      <c r="K9" s="2">
        <v>392.38601646241648</v>
      </c>
      <c r="L9" s="2">
        <v>450</v>
      </c>
      <c r="M9" s="2">
        <v>600</v>
      </c>
      <c r="N9" s="7">
        <v>500</v>
      </c>
      <c r="O9" s="17">
        <v>485</v>
      </c>
      <c r="P9" s="19">
        <v>500</v>
      </c>
      <c r="Q9" s="12">
        <v>520</v>
      </c>
      <c r="R9" s="22">
        <v>525.76</v>
      </c>
      <c r="S9" s="28">
        <v>500</v>
      </c>
      <c r="T9" s="30">
        <v>525</v>
      </c>
      <c r="U9" s="35">
        <v>500</v>
      </c>
      <c r="V9" s="39">
        <v>510</v>
      </c>
      <c r="W9" s="28">
        <v>485</v>
      </c>
      <c r="X9" s="45">
        <v>450</v>
      </c>
      <c r="Y9" s="7">
        <v>400</v>
      </c>
      <c r="Z9" s="46">
        <v>450</v>
      </c>
      <c r="AA9" s="63">
        <v>385</v>
      </c>
      <c r="AB9" s="12">
        <v>355</v>
      </c>
      <c r="AC9" s="12">
        <v>370</v>
      </c>
      <c r="AD9" s="24">
        <v>362.5</v>
      </c>
      <c r="AE9" s="106">
        <v>360</v>
      </c>
      <c r="AF9" s="12">
        <v>360</v>
      </c>
      <c r="AG9" s="46">
        <v>375</v>
      </c>
      <c r="AH9" s="46">
        <v>370</v>
      </c>
      <c r="AI9" s="46">
        <v>375</v>
      </c>
      <c r="AJ9" s="113">
        <f t="shared" si="0"/>
        <v>-22.680412371134022</v>
      </c>
      <c r="AK9" s="113">
        <f t="shared" si="1"/>
        <v>1.3513513513513513</v>
      </c>
    </row>
    <row r="10" spans="1:37" x14ac:dyDescent="0.25">
      <c r="AJ10" s="113"/>
      <c r="AK10" s="113"/>
    </row>
    <row r="11" spans="1:37" x14ac:dyDescent="0.25">
      <c r="AE11" s="100"/>
      <c r="AJ11" s="113"/>
      <c r="AK11" s="113"/>
    </row>
    <row r="12" spans="1:37" x14ac:dyDescent="0.25">
      <c r="AE12" s="100"/>
      <c r="AJ12" s="113"/>
      <c r="AK12" s="113"/>
    </row>
    <row r="13" spans="1:37" x14ac:dyDescent="0.25">
      <c r="AE13" s="101"/>
      <c r="AJ13" s="113"/>
      <c r="AK13" s="113"/>
    </row>
    <row r="14" spans="1:37" x14ac:dyDescent="0.25">
      <c r="AE14" s="100"/>
      <c r="AJ14" s="113"/>
      <c r="AK14" s="113"/>
    </row>
    <row r="15" spans="1:37" x14ac:dyDescent="0.25">
      <c r="R15" s="28"/>
      <c r="AE15" s="100"/>
      <c r="AJ15" s="113"/>
      <c r="AK15" s="113"/>
    </row>
    <row r="16" spans="1:37" x14ac:dyDescent="0.25">
      <c r="R16" s="28"/>
      <c r="AJ16" s="113"/>
      <c r="AK16" s="113"/>
    </row>
    <row r="17" spans="18:37" x14ac:dyDescent="0.25">
      <c r="R17" s="28"/>
      <c r="AJ17" s="113"/>
      <c r="AK17" s="113"/>
    </row>
    <row r="18" spans="18:37" x14ac:dyDescent="0.25">
      <c r="R18" s="28"/>
      <c r="AJ18" s="113"/>
      <c r="AK18" s="113"/>
    </row>
    <row r="19" spans="18:37" x14ac:dyDescent="0.25">
      <c r="AJ19" s="113"/>
      <c r="AK19" s="113"/>
    </row>
    <row r="20" spans="18:37" x14ac:dyDescent="0.25">
      <c r="AJ20" s="113"/>
      <c r="AK20" s="113"/>
    </row>
    <row r="21" spans="18:37" x14ac:dyDescent="0.25">
      <c r="AJ21" s="113"/>
      <c r="AK21" s="113"/>
    </row>
    <row r="22" spans="18:37" x14ac:dyDescent="0.25">
      <c r="AJ22" s="113"/>
      <c r="AK22" s="113"/>
    </row>
    <row r="23" spans="18:37" x14ac:dyDescent="0.25">
      <c r="AJ23" s="113"/>
      <c r="AK23" s="113"/>
    </row>
    <row r="24" spans="18:37" x14ac:dyDescent="0.25">
      <c r="AJ24" s="113"/>
      <c r="AK24" s="113"/>
    </row>
    <row r="25" spans="18:37" x14ac:dyDescent="0.25">
      <c r="AJ25" s="113"/>
      <c r="AK25" s="113"/>
    </row>
    <row r="26" spans="18:37" x14ac:dyDescent="0.25">
      <c r="AJ26" s="113"/>
      <c r="AK26" s="113"/>
    </row>
    <row r="27" spans="18:37" x14ac:dyDescent="0.25">
      <c r="AJ27" s="113"/>
      <c r="AK27" s="113"/>
    </row>
    <row r="28" spans="18:37" x14ac:dyDescent="0.25">
      <c r="AJ28" s="113"/>
      <c r="AK28" s="113"/>
    </row>
    <row r="29" spans="18:37" x14ac:dyDescent="0.25">
      <c r="AJ29" s="113"/>
      <c r="AK29" s="113"/>
    </row>
    <row r="30" spans="18:37" x14ac:dyDescent="0.25">
      <c r="AJ30" s="113"/>
      <c r="AK30" s="113"/>
    </row>
    <row r="31" spans="18:37" x14ac:dyDescent="0.25">
      <c r="AJ31" s="113"/>
      <c r="AK31" s="113"/>
    </row>
    <row r="32" spans="18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44"/>
  <sheetViews>
    <sheetView zoomScale="130" zoomScaleNormal="130" workbookViewId="0">
      <pane xSplit="1" topLeftCell="AF1" activePane="topRight" state="frozen"/>
      <selection activeCell="AD13" sqref="AD13"/>
      <selection pane="topRight" activeCell="AD13" sqref="AD13"/>
    </sheetView>
  </sheetViews>
  <sheetFormatPr defaultRowHeight="15" x14ac:dyDescent="0.2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x14ac:dyDescent="0.25">
      <c r="C3" t="s">
        <v>12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2">
        <v>40</v>
      </c>
      <c r="C5" s="2">
        <v>47.5</v>
      </c>
      <c r="D5" s="2">
        <v>40</v>
      </c>
      <c r="E5" s="2">
        <v>46.6666666666666</v>
      </c>
      <c r="F5" s="2">
        <v>49</v>
      </c>
      <c r="G5" s="2">
        <v>43.75</v>
      </c>
      <c r="H5" s="2">
        <v>47.5</v>
      </c>
      <c r="I5" s="2">
        <v>50</v>
      </c>
      <c r="J5" s="2">
        <v>62.5</v>
      </c>
      <c r="K5" s="2">
        <v>51.685607786255048</v>
      </c>
      <c r="L5" s="2">
        <v>75</v>
      </c>
      <c r="M5" s="2">
        <v>85</v>
      </c>
      <c r="N5" s="7">
        <v>50</v>
      </c>
      <c r="O5" s="2">
        <v>68.75</v>
      </c>
      <c r="P5" s="46">
        <v>58</v>
      </c>
      <c r="Q5" s="7">
        <v>60</v>
      </c>
      <c r="R5" s="7">
        <v>58.571428571428598</v>
      </c>
      <c r="S5" s="28">
        <v>68.75</v>
      </c>
      <c r="T5" s="47">
        <v>68.3333333333333</v>
      </c>
      <c r="U5" s="7">
        <v>67.5</v>
      </c>
      <c r="V5" s="43">
        <v>68.4444444444444</v>
      </c>
      <c r="W5" s="28">
        <v>70</v>
      </c>
      <c r="X5" s="45">
        <v>75.727272727273004</v>
      </c>
      <c r="Y5" s="7">
        <v>105.71428571428601</v>
      </c>
      <c r="Z5" s="46">
        <v>120</v>
      </c>
      <c r="AA5" s="64">
        <v>125.222222222222</v>
      </c>
      <c r="AB5" s="43">
        <v>110</v>
      </c>
      <c r="AC5" s="24">
        <v>120</v>
      </c>
      <c r="AD5" s="100">
        <v>115.555555555555</v>
      </c>
      <c r="AE5" s="100">
        <v>120</v>
      </c>
      <c r="AF5" s="100">
        <v>118</v>
      </c>
      <c r="AG5" s="46">
        <v>140</v>
      </c>
      <c r="AH5" s="12">
        <v>130</v>
      </c>
      <c r="AI5" s="46">
        <v>149</v>
      </c>
      <c r="AJ5" s="113">
        <f>(AI5-W5)/W5*100</f>
        <v>112.85714285714286</v>
      </c>
      <c r="AK5" s="113">
        <f>(AI5-AH5)/AH5*100</f>
        <v>14.615384615384617</v>
      </c>
    </row>
    <row r="6" spans="1:37" ht="15" customHeight="1" x14ac:dyDescent="0.25">
      <c r="A6" s="1" t="s">
        <v>1</v>
      </c>
      <c r="B6" s="2">
        <v>1500</v>
      </c>
      <c r="C6" s="2">
        <v>1500</v>
      </c>
      <c r="D6" s="2">
        <v>1500</v>
      </c>
      <c r="E6" s="2">
        <v>1500</v>
      </c>
      <c r="F6" s="2">
        <v>1500</v>
      </c>
      <c r="G6" s="2">
        <v>1750</v>
      </c>
      <c r="H6" s="2">
        <v>1500</v>
      </c>
      <c r="I6" s="2">
        <v>1587.5</v>
      </c>
      <c r="J6" s="2">
        <v>1500</v>
      </c>
      <c r="K6" s="2">
        <v>1500</v>
      </c>
      <c r="L6" s="2">
        <v>1500</v>
      </c>
      <c r="M6" s="2">
        <v>2000</v>
      </c>
      <c r="N6" s="7">
        <v>2100</v>
      </c>
      <c r="O6" s="2">
        <v>2333.3333333333298</v>
      </c>
      <c r="P6" s="46">
        <v>2562.5</v>
      </c>
      <c r="Q6" s="7">
        <v>2563.6363636363599</v>
      </c>
      <c r="R6" s="7">
        <v>2366.6666666666702</v>
      </c>
      <c r="S6" s="49">
        <v>2465.151515151515</v>
      </c>
      <c r="T6" s="47">
        <v>2463.6363636363635</v>
      </c>
      <c r="U6" s="7">
        <v>2290</v>
      </c>
      <c r="V6" s="43">
        <v>2300</v>
      </c>
      <c r="W6" s="28">
        <v>2244.6153846153802</v>
      </c>
      <c r="X6" s="45">
        <v>2338.4615384615386</v>
      </c>
      <c r="Y6" s="7">
        <v>2975</v>
      </c>
      <c r="Z6" s="46">
        <v>3000</v>
      </c>
      <c r="AA6" s="64">
        <v>2700</v>
      </c>
      <c r="AB6" s="100">
        <v>2500</v>
      </c>
      <c r="AC6" s="100">
        <v>2600</v>
      </c>
      <c r="AD6" s="100">
        <v>2744.4444444444398</v>
      </c>
      <c r="AE6" s="100">
        <v>2750</v>
      </c>
      <c r="AF6" s="100">
        <v>2700</v>
      </c>
      <c r="AG6" s="46">
        <v>2760</v>
      </c>
      <c r="AH6" s="12">
        <v>2790</v>
      </c>
      <c r="AI6" s="46">
        <v>2800</v>
      </c>
      <c r="AJ6" s="113">
        <f t="shared" ref="AJ6:AJ9" si="0">(AI6-W6)/W6*100</f>
        <v>24.742974640164743</v>
      </c>
      <c r="AK6" s="113">
        <f t="shared" ref="AK6:AK9" si="1">(AI6-AH6)/AH6*100</f>
        <v>0.35842293906810035</v>
      </c>
    </row>
    <row r="7" spans="1:37" ht="15" customHeight="1" x14ac:dyDescent="0.25">
      <c r="A7" s="1" t="s">
        <v>2</v>
      </c>
      <c r="B7" s="2">
        <v>30000</v>
      </c>
      <c r="C7" s="2">
        <v>30833.333333333299</v>
      </c>
      <c r="D7" s="2">
        <v>30000</v>
      </c>
      <c r="E7" s="2">
        <v>30000</v>
      </c>
      <c r="F7" s="2">
        <v>25005</v>
      </c>
      <c r="G7" s="2">
        <v>32000</v>
      </c>
      <c r="H7" s="2">
        <v>30000</v>
      </c>
      <c r="I7" s="2">
        <v>30000</v>
      </c>
      <c r="J7" s="51">
        <v>30063</v>
      </c>
      <c r="K7" s="2">
        <v>29310.659413786801</v>
      </c>
      <c r="L7" s="2">
        <v>35000</v>
      </c>
      <c r="M7" s="2">
        <v>35000</v>
      </c>
      <c r="N7" s="2">
        <v>35878.89</v>
      </c>
      <c r="O7" s="2">
        <v>35878.89</v>
      </c>
      <c r="P7" s="46">
        <v>33500</v>
      </c>
      <c r="Q7" s="7">
        <v>35000</v>
      </c>
      <c r="R7" s="7">
        <v>35000</v>
      </c>
      <c r="S7" s="7">
        <v>35000</v>
      </c>
      <c r="T7" s="7">
        <v>35000</v>
      </c>
      <c r="U7" s="7">
        <v>35500</v>
      </c>
      <c r="V7" s="43">
        <v>35550</v>
      </c>
      <c r="W7" s="28">
        <v>35400</v>
      </c>
      <c r="X7" s="45">
        <v>32000</v>
      </c>
      <c r="Y7" s="7">
        <v>33500</v>
      </c>
      <c r="Z7" s="7">
        <v>33500</v>
      </c>
      <c r="AA7" s="64">
        <v>32000</v>
      </c>
      <c r="AB7" s="100">
        <v>30600</v>
      </c>
      <c r="AC7" s="100">
        <v>31000</v>
      </c>
      <c r="AD7" s="100">
        <v>31000</v>
      </c>
      <c r="AE7" s="100">
        <v>31500</v>
      </c>
      <c r="AF7" s="100">
        <v>32000</v>
      </c>
      <c r="AG7" s="46">
        <v>32000</v>
      </c>
      <c r="AH7" s="12">
        <v>32000</v>
      </c>
      <c r="AI7" s="46">
        <v>33000</v>
      </c>
      <c r="AJ7" s="113">
        <f t="shared" si="0"/>
        <v>-6.7796610169491522</v>
      </c>
      <c r="AK7" s="113">
        <f t="shared" si="1"/>
        <v>3.125</v>
      </c>
    </row>
    <row r="8" spans="1:37" ht="15" customHeight="1" x14ac:dyDescent="0.25">
      <c r="A8" s="1" t="s">
        <v>3</v>
      </c>
      <c r="B8" s="2">
        <v>50</v>
      </c>
      <c r="C8" s="51">
        <v>50.104999999999997</v>
      </c>
      <c r="D8" s="51">
        <v>50.210220499999998</v>
      </c>
      <c r="E8" s="2">
        <v>87.5</v>
      </c>
      <c r="F8" s="2">
        <v>50</v>
      </c>
      <c r="G8" s="2">
        <v>75</v>
      </c>
      <c r="H8" s="2">
        <v>50</v>
      </c>
      <c r="I8" s="2">
        <v>50</v>
      </c>
      <c r="J8" s="2">
        <v>50</v>
      </c>
      <c r="K8" s="2">
        <v>59.956940446250997</v>
      </c>
      <c r="L8" s="2">
        <v>75</v>
      </c>
      <c r="M8" s="2">
        <v>100</v>
      </c>
      <c r="N8" s="7">
        <v>80</v>
      </c>
      <c r="O8" s="2">
        <v>75</v>
      </c>
      <c r="P8" s="46">
        <v>70.56</v>
      </c>
      <c r="Q8" s="7">
        <v>70</v>
      </c>
      <c r="R8" s="7">
        <v>66.666666666666671</v>
      </c>
      <c r="S8" s="49">
        <v>68.333333333333343</v>
      </c>
      <c r="T8" s="47">
        <v>70</v>
      </c>
      <c r="U8" s="12">
        <v>66.97</v>
      </c>
      <c r="V8" s="43">
        <v>68</v>
      </c>
      <c r="W8" s="28">
        <v>60</v>
      </c>
      <c r="X8" s="45">
        <v>58</v>
      </c>
      <c r="Y8" s="7">
        <v>70.800559532720598</v>
      </c>
      <c r="Z8" s="46">
        <v>80</v>
      </c>
      <c r="AA8" s="64">
        <v>75</v>
      </c>
      <c r="AB8" s="43">
        <v>70</v>
      </c>
      <c r="AC8" s="100">
        <v>80</v>
      </c>
      <c r="AD8" s="100">
        <v>75</v>
      </c>
      <c r="AE8" s="100">
        <v>75</v>
      </c>
      <c r="AF8" s="100">
        <v>70</v>
      </c>
      <c r="AG8" s="46">
        <v>80</v>
      </c>
      <c r="AH8" s="12">
        <v>85</v>
      </c>
      <c r="AI8" s="46">
        <v>87</v>
      </c>
      <c r="AJ8" s="113">
        <f t="shared" si="0"/>
        <v>45</v>
      </c>
      <c r="AK8" s="113">
        <f t="shared" si="1"/>
        <v>2.3529411764705883</v>
      </c>
    </row>
    <row r="9" spans="1:37" ht="15" customHeight="1" x14ac:dyDescent="0.25">
      <c r="A9" s="1" t="s">
        <v>4</v>
      </c>
      <c r="B9" s="51">
        <v>100.65</v>
      </c>
      <c r="C9" s="51">
        <v>106.407365</v>
      </c>
      <c r="D9" s="51">
        <v>102.1663204665</v>
      </c>
      <c r="E9" s="51">
        <v>111.72773325</v>
      </c>
      <c r="F9" s="51">
        <v>108.70200000000001</v>
      </c>
      <c r="G9" s="51">
        <v>117.3141199125</v>
      </c>
      <c r="H9" s="2">
        <v>114.13710000000002</v>
      </c>
      <c r="I9" s="2">
        <v>123.17982590812501</v>
      </c>
      <c r="J9" s="51">
        <v>114.91995420000001</v>
      </c>
      <c r="K9" s="2">
        <v>110.33962610382001</v>
      </c>
      <c r="L9" s="51">
        <v>120.66595191</v>
      </c>
      <c r="M9" s="51">
        <v>126.69924950550001</v>
      </c>
      <c r="N9" s="13">
        <v>117.17</v>
      </c>
      <c r="O9" s="6">
        <v>117.89</v>
      </c>
      <c r="P9" s="44">
        <v>136.15</v>
      </c>
      <c r="Q9" s="12">
        <v>137</v>
      </c>
      <c r="R9" s="12">
        <v>150</v>
      </c>
      <c r="S9" s="49">
        <v>143.5</v>
      </c>
      <c r="T9" s="33">
        <v>143</v>
      </c>
      <c r="U9" s="12">
        <v>145</v>
      </c>
      <c r="V9" s="40">
        <v>151.32</v>
      </c>
      <c r="W9" s="29">
        <v>150</v>
      </c>
      <c r="X9" s="49">
        <v>145.61081164500629</v>
      </c>
      <c r="Y9" s="7">
        <v>150</v>
      </c>
      <c r="Z9" s="44">
        <v>152</v>
      </c>
      <c r="AA9" s="44">
        <v>152</v>
      </c>
      <c r="AB9" s="40">
        <v>150</v>
      </c>
      <c r="AC9" s="12">
        <v>140</v>
      </c>
      <c r="AD9" s="12">
        <v>144.5</v>
      </c>
      <c r="AE9" s="100">
        <v>145</v>
      </c>
      <c r="AF9" s="12">
        <v>150</v>
      </c>
      <c r="AG9" s="12">
        <v>150</v>
      </c>
      <c r="AH9" s="12">
        <v>140</v>
      </c>
      <c r="AI9" s="44">
        <v>150</v>
      </c>
      <c r="AJ9" s="113">
        <f t="shared" si="0"/>
        <v>0</v>
      </c>
      <c r="AK9" s="113">
        <f t="shared" si="1"/>
        <v>7.1428571428571423</v>
      </c>
    </row>
    <row r="10" spans="1:37" x14ac:dyDescent="0.25">
      <c r="AJ10" s="113"/>
      <c r="AK10" s="113"/>
    </row>
    <row r="11" spans="1:37" x14ac:dyDescent="0.25">
      <c r="T11" s="28"/>
      <c r="AJ11" s="113"/>
      <c r="AK11" s="113"/>
    </row>
    <row r="12" spans="1:37" x14ac:dyDescent="0.25">
      <c r="T12" s="28"/>
      <c r="AJ12" s="113"/>
      <c r="AK12" s="113"/>
    </row>
    <row r="13" spans="1:37" x14ac:dyDescent="0.25">
      <c r="T13" s="28"/>
      <c r="AJ13" s="113"/>
      <c r="AK13" s="113"/>
    </row>
    <row r="14" spans="1:37" x14ac:dyDescent="0.25">
      <c r="T14" s="28"/>
      <c r="AJ14" s="113"/>
      <c r="AK14" s="113"/>
    </row>
    <row r="15" spans="1:37" x14ac:dyDescent="0.25">
      <c r="AJ15" s="113"/>
      <c r="AK15" s="113"/>
    </row>
    <row r="16" spans="1:37" x14ac:dyDescent="0.25">
      <c r="AJ16" s="113"/>
      <c r="AK16" s="113"/>
    </row>
    <row r="17" spans="36:37" x14ac:dyDescent="0.25">
      <c r="AJ17" s="113"/>
      <c r="AK17" s="113"/>
    </row>
    <row r="18" spans="36:37" x14ac:dyDescent="0.25">
      <c r="AJ18" s="113"/>
      <c r="AK18" s="113"/>
    </row>
    <row r="19" spans="36:37" x14ac:dyDescent="0.25">
      <c r="AJ19" s="113"/>
      <c r="AK19" s="113"/>
    </row>
    <row r="20" spans="36:37" x14ac:dyDescent="0.25">
      <c r="AJ20" s="113"/>
      <c r="AK20" s="113"/>
    </row>
    <row r="21" spans="36:37" x14ac:dyDescent="0.25">
      <c r="AJ21" s="113"/>
      <c r="AK21" s="113"/>
    </row>
    <row r="22" spans="36:37" x14ac:dyDescent="0.25">
      <c r="AJ22" s="113"/>
      <c r="AK22" s="113"/>
    </row>
    <row r="23" spans="36:37" x14ac:dyDescent="0.25">
      <c r="AJ23" s="113"/>
      <c r="AK23" s="113"/>
    </row>
    <row r="24" spans="36:37" x14ac:dyDescent="0.25">
      <c r="AJ24" s="113"/>
      <c r="AK24" s="113"/>
    </row>
    <row r="25" spans="36:37" x14ac:dyDescent="0.25">
      <c r="AJ25" s="113"/>
      <c r="AK25" s="113"/>
    </row>
    <row r="26" spans="36:37" x14ac:dyDescent="0.25">
      <c r="AJ26" s="113"/>
      <c r="AK26" s="113"/>
    </row>
    <row r="27" spans="36:37" x14ac:dyDescent="0.25">
      <c r="AJ27" s="113"/>
      <c r="AK27" s="113"/>
    </row>
    <row r="28" spans="36:37" x14ac:dyDescent="0.25">
      <c r="AJ28" s="113"/>
      <c r="AK28" s="113"/>
    </row>
    <row r="29" spans="36:37" x14ac:dyDescent="0.25">
      <c r="AJ29" s="113"/>
      <c r="AK29" s="113"/>
    </row>
    <row r="30" spans="36:37" x14ac:dyDescent="0.25">
      <c r="AJ30" s="113"/>
      <c r="AK30" s="113"/>
    </row>
    <row r="31" spans="36:37" x14ac:dyDescent="0.25">
      <c r="AJ31" s="113"/>
      <c r="AK31" s="113"/>
    </row>
    <row r="32" spans="36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K44"/>
  <sheetViews>
    <sheetView tabSelected="1" zoomScale="120" zoomScaleNormal="120" workbookViewId="0">
      <pane xSplit="1" topLeftCell="AG1" activePane="topRight" state="frozen"/>
      <selection activeCell="AD13" sqref="AD13"/>
      <selection pane="topRight" activeCell="AJ13" sqref="AJ13"/>
    </sheetView>
  </sheetViews>
  <sheetFormatPr defaultRowHeight="15" x14ac:dyDescent="0.2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35" max="35" width="10.28515625" bestFit="1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x14ac:dyDescent="0.25">
      <c r="C3" t="s">
        <v>40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2">
        <v>108.333333333333</v>
      </c>
      <c r="C5" s="2">
        <v>157.5</v>
      </c>
      <c r="D5" s="2">
        <v>183.75</v>
      </c>
      <c r="E5" s="2">
        <v>150</v>
      </c>
      <c r="F5" s="2">
        <v>186.90476190476099</v>
      </c>
      <c r="G5" s="2">
        <v>190</v>
      </c>
      <c r="H5" s="2">
        <v>195</v>
      </c>
      <c r="I5" s="2">
        <v>200</v>
      </c>
      <c r="J5" s="2">
        <v>203.75</v>
      </c>
      <c r="K5" s="2">
        <v>209.80306383124099</v>
      </c>
      <c r="L5" s="2">
        <v>218.75</v>
      </c>
      <c r="M5" s="2">
        <v>253.75</v>
      </c>
      <c r="N5" s="7">
        <v>210</v>
      </c>
      <c r="O5" s="2">
        <v>223.333333333333</v>
      </c>
      <c r="P5" s="46">
        <v>209.09090909090909</v>
      </c>
      <c r="Q5" s="7">
        <v>210.538461538462</v>
      </c>
      <c r="R5" s="7">
        <v>211.81818181818201</v>
      </c>
      <c r="S5" s="49">
        <v>211.17832167832199</v>
      </c>
      <c r="T5" s="47">
        <v>228.333333333333</v>
      </c>
      <c r="U5" s="7">
        <v>232.30769230769201</v>
      </c>
      <c r="V5" s="43">
        <v>255.555555555556</v>
      </c>
      <c r="W5" s="28">
        <v>246.42857142857099</v>
      </c>
      <c r="X5" s="45">
        <v>214.28571428571399</v>
      </c>
      <c r="Y5" s="7">
        <v>242.72727272727272</v>
      </c>
      <c r="Z5" s="46">
        <v>303.57142857142901</v>
      </c>
      <c r="AA5" s="65">
        <v>275</v>
      </c>
      <c r="AB5" s="100">
        <v>270</v>
      </c>
      <c r="AC5" s="24">
        <v>280</v>
      </c>
      <c r="AD5" s="24">
        <v>282.14285714285722</v>
      </c>
      <c r="AE5" s="100">
        <v>282.2</v>
      </c>
      <c r="AF5" s="24">
        <v>285</v>
      </c>
      <c r="AG5" s="46">
        <v>315</v>
      </c>
      <c r="AH5" s="46">
        <v>300</v>
      </c>
      <c r="AI5" s="46">
        <v>325.71428571428601</v>
      </c>
      <c r="AJ5" s="113">
        <f>(AI5-W5)/W5*100</f>
        <v>32.173913043478613</v>
      </c>
      <c r="AK5" s="113">
        <f>(AI5-AH5)/AH5*100</f>
        <v>8.5714285714286689</v>
      </c>
    </row>
    <row r="6" spans="1:37" ht="15" customHeight="1" x14ac:dyDescent="0.25">
      <c r="A6" s="1" t="s">
        <v>1</v>
      </c>
      <c r="B6" s="2">
        <v>1133.75</v>
      </c>
      <c r="C6" s="2">
        <v>1400</v>
      </c>
      <c r="D6" s="2">
        <v>1195.8333333333298</v>
      </c>
      <c r="E6" s="2">
        <v>1370</v>
      </c>
      <c r="F6" s="2">
        <v>1200</v>
      </c>
      <c r="G6" s="2">
        <v>1200</v>
      </c>
      <c r="H6" s="2">
        <v>1200</v>
      </c>
      <c r="I6" s="2">
        <v>1200</v>
      </c>
      <c r="J6" s="2">
        <v>1480.3571428571399</v>
      </c>
      <c r="K6" s="2">
        <v>1317.78764710927</v>
      </c>
      <c r="L6" s="2">
        <v>1316.2857142857099</v>
      </c>
      <c r="M6" s="2">
        <v>1364.2857142857099</v>
      </c>
      <c r="N6" s="7">
        <v>1180</v>
      </c>
      <c r="O6" s="2">
        <v>1316.6666666666667</v>
      </c>
      <c r="P6" s="46">
        <v>1229.1666666666699</v>
      </c>
      <c r="Q6" s="7">
        <v>1393.3333333333333</v>
      </c>
      <c r="R6" s="7">
        <v>1396.6666666666699</v>
      </c>
      <c r="S6" s="28">
        <v>1308.3333333333333</v>
      </c>
      <c r="T6" s="47">
        <v>1332.35294117647</v>
      </c>
      <c r="U6" s="7">
        <v>1292.1052631578948</v>
      </c>
      <c r="V6" s="43">
        <v>1366.6666666666667</v>
      </c>
      <c r="W6" s="28">
        <v>1247.61904761905</v>
      </c>
      <c r="X6" s="45">
        <v>1230.7692307692307</v>
      </c>
      <c r="Y6" s="7">
        <v>1284.6153846153845</v>
      </c>
      <c r="Z6" s="46">
        <v>1307.5</v>
      </c>
      <c r="AA6" s="65">
        <v>1261.1111111111099</v>
      </c>
      <c r="AB6" s="100">
        <v>1245</v>
      </c>
      <c r="AC6" s="24">
        <v>1265</v>
      </c>
      <c r="AD6" s="24">
        <v>1269.6527777777774</v>
      </c>
      <c r="AE6" s="100">
        <v>1270</v>
      </c>
      <c r="AF6" s="24">
        <v>1290</v>
      </c>
      <c r="AG6" s="46">
        <v>1400</v>
      </c>
      <c r="AH6" s="46">
        <v>1400</v>
      </c>
      <c r="AI6" s="46">
        <v>1415.78947368421</v>
      </c>
      <c r="AJ6" s="113">
        <f t="shared" ref="AJ6:AJ9" si="0">(AI6-W6)/W6*100</f>
        <v>13.479308959421193</v>
      </c>
      <c r="AK6" s="113">
        <f t="shared" ref="AK6:AK9" si="1">(AI6-AH6)/AH6*100</f>
        <v>1.1278195488721394</v>
      </c>
    </row>
    <row r="7" spans="1:37" ht="15" customHeight="1" x14ac:dyDescent="0.25">
      <c r="A7" s="1" t="s">
        <v>2</v>
      </c>
      <c r="B7" s="2">
        <v>22000</v>
      </c>
      <c r="C7" s="2">
        <v>26000</v>
      </c>
      <c r="D7" s="2">
        <v>30000</v>
      </c>
      <c r="E7" s="2">
        <v>26000</v>
      </c>
      <c r="F7" s="2">
        <v>24000</v>
      </c>
      <c r="G7" s="2">
        <v>22500</v>
      </c>
      <c r="H7" s="2">
        <v>23250</v>
      </c>
      <c r="I7" s="2">
        <v>25833.333333333299</v>
      </c>
      <c r="J7" s="2">
        <v>24750</v>
      </c>
      <c r="K7" s="2">
        <v>25077.448368109301</v>
      </c>
      <c r="L7" s="2">
        <v>27625</v>
      </c>
      <c r="M7" s="2">
        <v>35650</v>
      </c>
      <c r="N7" s="2">
        <v>35758</v>
      </c>
      <c r="O7" s="2">
        <v>35758</v>
      </c>
      <c r="P7" s="46">
        <v>35333.333333333299</v>
      </c>
      <c r="Q7" s="7">
        <v>35000</v>
      </c>
      <c r="R7" s="7">
        <v>34600</v>
      </c>
      <c r="S7" s="28">
        <v>34400</v>
      </c>
      <c r="T7" s="47">
        <v>34750</v>
      </c>
      <c r="U7" s="7">
        <v>35250</v>
      </c>
      <c r="V7" s="43">
        <v>35500</v>
      </c>
      <c r="W7" s="28">
        <v>36000</v>
      </c>
      <c r="X7" s="45">
        <v>35800</v>
      </c>
      <c r="Y7" s="7">
        <v>35000</v>
      </c>
      <c r="Z7" s="7">
        <v>35000</v>
      </c>
      <c r="AA7" s="65">
        <v>31600</v>
      </c>
      <c r="AB7" s="100">
        <v>30092.5</v>
      </c>
      <c r="AC7" s="100">
        <v>31000</v>
      </c>
      <c r="AD7" s="24">
        <v>31900.125</v>
      </c>
      <c r="AE7" s="100">
        <v>31900</v>
      </c>
      <c r="AF7" s="24">
        <v>31900</v>
      </c>
      <c r="AG7" s="46">
        <v>32650</v>
      </c>
      <c r="AH7" s="46">
        <v>32700</v>
      </c>
      <c r="AI7" s="46">
        <v>32642.25</v>
      </c>
      <c r="AJ7" s="113">
        <f t="shared" si="0"/>
        <v>-9.3270833333333325</v>
      </c>
      <c r="AK7" s="113">
        <f t="shared" si="1"/>
        <v>-0.17660550458715596</v>
      </c>
    </row>
    <row r="8" spans="1:37" ht="15" customHeight="1" x14ac:dyDescent="0.25">
      <c r="A8" s="1" t="s">
        <v>3</v>
      </c>
      <c r="B8" s="2">
        <v>166.666666666667</v>
      </c>
      <c r="C8" s="2">
        <v>133.75</v>
      </c>
      <c r="D8" s="2">
        <v>135.83333333333331</v>
      </c>
      <c r="E8" s="2">
        <v>138.888888888888</v>
      </c>
      <c r="F8" s="2">
        <v>124.722222222222</v>
      </c>
      <c r="G8" s="2">
        <v>121.666666666666</v>
      </c>
      <c r="H8" s="2">
        <v>115.833333333333</v>
      </c>
      <c r="I8" s="2">
        <v>140</v>
      </c>
      <c r="J8" s="2">
        <v>117.5</v>
      </c>
      <c r="K8" s="2">
        <v>112.16647110283995</v>
      </c>
      <c r="L8" s="2">
        <v>120.8333333333333</v>
      </c>
      <c r="M8" s="2">
        <v>143.958333333333</v>
      </c>
      <c r="N8" s="7">
        <v>116</v>
      </c>
      <c r="O8" s="2">
        <v>105.88235294117646</v>
      </c>
      <c r="P8" s="46">
        <v>141.66666666666666</v>
      </c>
      <c r="Q8" s="7">
        <v>156.66666666666666</v>
      </c>
      <c r="R8" s="7">
        <v>142.142857142857</v>
      </c>
      <c r="S8" s="28">
        <v>147.777777777778</v>
      </c>
      <c r="T8" s="47">
        <v>150</v>
      </c>
      <c r="U8" s="7">
        <v>146.666666666667</v>
      </c>
      <c r="V8" s="43">
        <v>157.14285714285714</v>
      </c>
      <c r="W8" s="28">
        <v>144.210526315789</v>
      </c>
      <c r="X8" s="45">
        <v>138.57142857142901</v>
      </c>
      <c r="Y8" s="7">
        <v>147.857142857143</v>
      </c>
      <c r="Z8" s="46">
        <v>150.5</v>
      </c>
      <c r="AA8" s="65">
        <v>165.78947368421052</v>
      </c>
      <c r="AB8" s="100">
        <v>125</v>
      </c>
      <c r="AC8" s="12">
        <v>130</v>
      </c>
      <c r="AD8" s="24">
        <v>135.5</v>
      </c>
      <c r="AE8" s="100">
        <v>135.69999999999999</v>
      </c>
      <c r="AF8" s="12">
        <v>140</v>
      </c>
      <c r="AG8" s="46">
        <v>146.66666666666666</v>
      </c>
      <c r="AH8" s="46">
        <v>150</v>
      </c>
      <c r="AI8" s="46">
        <v>153.157894736842</v>
      </c>
      <c r="AJ8" s="113">
        <f t="shared" si="0"/>
        <v>6.2043795620440712</v>
      </c>
      <c r="AK8" s="113">
        <f t="shared" si="1"/>
        <v>2.1052631578946639</v>
      </c>
    </row>
    <row r="9" spans="1:37" ht="15" customHeight="1" x14ac:dyDescent="0.25">
      <c r="A9" s="1" t="s">
        <v>4</v>
      </c>
      <c r="B9" s="2">
        <v>1500</v>
      </c>
      <c r="C9" s="2">
        <v>1500</v>
      </c>
      <c r="D9" s="2">
        <v>1500</v>
      </c>
      <c r="E9" s="2">
        <v>1500</v>
      </c>
      <c r="F9" s="2">
        <v>1375</v>
      </c>
      <c r="G9" s="2">
        <v>1500</v>
      </c>
      <c r="H9" s="2">
        <v>1350</v>
      </c>
      <c r="I9" s="2">
        <v>1425</v>
      </c>
      <c r="J9" s="2">
        <v>1587.5</v>
      </c>
      <c r="K9" s="2">
        <v>1658.3333333333301</v>
      </c>
      <c r="L9" s="2">
        <v>1865.8333333333301</v>
      </c>
      <c r="M9" s="2">
        <v>2216.6666666666601</v>
      </c>
      <c r="N9" s="7">
        <v>1750.89</v>
      </c>
      <c r="O9" s="2">
        <v>1700</v>
      </c>
      <c r="P9" s="46">
        <v>1500.77</v>
      </c>
      <c r="Q9" s="7">
        <v>1650</v>
      </c>
      <c r="R9" s="7">
        <v>1650</v>
      </c>
      <c r="S9" s="28">
        <v>1655</v>
      </c>
      <c r="T9" s="47">
        <v>1627.7777777777701</v>
      </c>
      <c r="U9" s="7">
        <v>1537.5</v>
      </c>
      <c r="V9" s="43">
        <v>1560</v>
      </c>
      <c r="W9" s="28">
        <v>1410</v>
      </c>
      <c r="X9" s="45">
        <v>1345.7142857142901</v>
      </c>
      <c r="Y9" s="7">
        <v>1833.3333333333301</v>
      </c>
      <c r="Z9" s="46">
        <v>1877.7777777777701</v>
      </c>
      <c r="AA9" s="65">
        <v>1183.3333333333301</v>
      </c>
      <c r="AB9" s="100">
        <v>1050</v>
      </c>
      <c r="AC9" s="100">
        <v>1120</v>
      </c>
      <c r="AD9" s="24">
        <v>1200.8</v>
      </c>
      <c r="AE9" s="100">
        <v>1200</v>
      </c>
      <c r="AF9" s="12">
        <v>1200</v>
      </c>
      <c r="AG9" s="46">
        <v>1270.6666666666599</v>
      </c>
      <c r="AH9" s="46">
        <v>1270</v>
      </c>
      <c r="AI9" s="46">
        <v>1250</v>
      </c>
      <c r="AJ9" s="113">
        <f t="shared" si="0"/>
        <v>-11.347517730496454</v>
      </c>
      <c r="AK9" s="113">
        <f t="shared" si="1"/>
        <v>-1.5748031496062991</v>
      </c>
    </row>
    <row r="10" spans="1:37" x14ac:dyDescent="0.25">
      <c r="AJ10" s="113"/>
      <c r="AK10" s="113"/>
    </row>
    <row r="11" spans="1:37" x14ac:dyDescent="0.25">
      <c r="AF11" s="100"/>
      <c r="AJ11" s="113"/>
      <c r="AK11" s="113"/>
    </row>
    <row r="12" spans="1:37" x14ac:dyDescent="0.25">
      <c r="AF12" s="100"/>
      <c r="AJ12" s="113"/>
      <c r="AK12" s="113"/>
    </row>
    <row r="13" spans="1:37" x14ac:dyDescent="0.25">
      <c r="B13" s="100"/>
      <c r="AF13" s="100"/>
      <c r="AJ13" s="113"/>
      <c r="AK13" s="113"/>
    </row>
    <row r="14" spans="1:37" x14ac:dyDescent="0.25">
      <c r="B14" s="100"/>
      <c r="AF14" s="100"/>
      <c r="AJ14" s="113"/>
      <c r="AK14" s="113"/>
    </row>
    <row r="15" spans="1:37" x14ac:dyDescent="0.25">
      <c r="B15" s="100"/>
      <c r="AF15" s="100"/>
      <c r="AJ15" s="113"/>
      <c r="AK15" s="113"/>
    </row>
    <row r="16" spans="1:37" x14ac:dyDescent="0.25">
      <c r="B16" s="100"/>
      <c r="AJ16" s="113"/>
      <c r="AK16" s="113"/>
    </row>
    <row r="17" spans="2:37" x14ac:dyDescent="0.25">
      <c r="B17" s="100"/>
      <c r="AJ17" s="113"/>
      <c r="AK17" s="113"/>
    </row>
    <row r="18" spans="2:37" x14ac:dyDescent="0.25">
      <c r="AJ18" s="113"/>
      <c r="AK18" s="113"/>
    </row>
    <row r="19" spans="2:37" x14ac:dyDescent="0.25">
      <c r="AE19" s="100"/>
      <c r="AJ19" s="113"/>
      <c r="AK19" s="113"/>
    </row>
    <row r="20" spans="2:37" x14ac:dyDescent="0.25">
      <c r="AJ20" s="113"/>
      <c r="AK20" s="113"/>
    </row>
    <row r="21" spans="2:37" x14ac:dyDescent="0.25">
      <c r="AJ21" s="113"/>
      <c r="AK21" s="113"/>
    </row>
    <row r="22" spans="2:37" x14ac:dyDescent="0.25">
      <c r="AJ22" s="113"/>
      <c r="AK22" s="113"/>
    </row>
    <row r="23" spans="2:37" x14ac:dyDescent="0.25">
      <c r="AJ23" s="113"/>
      <c r="AK23" s="113"/>
    </row>
    <row r="24" spans="2:37" x14ac:dyDescent="0.25">
      <c r="AJ24" s="113"/>
      <c r="AK24" s="113"/>
    </row>
    <row r="25" spans="2:37" x14ac:dyDescent="0.25">
      <c r="AJ25" s="113"/>
      <c r="AK25" s="113"/>
    </row>
    <row r="26" spans="2:37" x14ac:dyDescent="0.25">
      <c r="AJ26" s="113"/>
      <c r="AK26" s="113"/>
    </row>
    <row r="27" spans="2:37" x14ac:dyDescent="0.25">
      <c r="AJ27" s="113"/>
      <c r="AK27" s="113"/>
    </row>
    <row r="28" spans="2:37" x14ac:dyDescent="0.25">
      <c r="AJ28" s="113"/>
      <c r="AK28" s="113"/>
    </row>
    <row r="29" spans="2:37" x14ac:dyDescent="0.25">
      <c r="AJ29" s="113"/>
      <c r="AK29" s="113"/>
    </row>
    <row r="30" spans="2:37" x14ac:dyDescent="0.25">
      <c r="AJ30" s="113"/>
      <c r="AK30" s="113"/>
    </row>
    <row r="31" spans="2:37" x14ac:dyDescent="0.25">
      <c r="AJ31" s="113"/>
      <c r="AK31" s="113"/>
    </row>
    <row r="32" spans="2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44"/>
  <sheetViews>
    <sheetView zoomScale="120" zoomScaleNormal="120" workbookViewId="0">
      <pane xSplit="1" topLeftCell="AG1" activePane="topRight" state="frozen"/>
      <selection activeCell="AD13" sqref="AD13"/>
      <selection pane="topRight" activeCell="AD13" sqref="AD13"/>
    </sheetView>
  </sheetViews>
  <sheetFormatPr defaultRowHeight="15" customHeight="1" x14ac:dyDescent="0.25"/>
  <cols>
    <col min="1" max="1" width="35.85546875" customWidth="1"/>
    <col min="22" max="22" width="10" bestFit="1" customWidth="1"/>
    <col min="31" max="31" width="11" customWidth="1"/>
    <col min="36" max="36" width="16.7109375" style="111" customWidth="1"/>
    <col min="37" max="37" width="20.28515625" style="111" customWidth="1"/>
  </cols>
  <sheetData>
    <row r="1" spans="1:37" s="90" customFormat="1" ht="15" customHeight="1" x14ac:dyDescent="0.25">
      <c r="AJ1" s="111"/>
      <c r="AK1" s="111"/>
    </row>
    <row r="2" spans="1:37" s="90" customFormat="1" ht="15" customHeight="1" x14ac:dyDescent="0.25">
      <c r="AJ2" s="111"/>
      <c r="AK2" s="111"/>
    </row>
    <row r="3" spans="1:37" ht="15" customHeight="1" x14ac:dyDescent="0.25">
      <c r="C3" t="s">
        <v>41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2">
        <v>101.25</v>
      </c>
      <c r="C5" s="2">
        <v>86.428571428571402</v>
      </c>
      <c r="D5" s="2">
        <v>70</v>
      </c>
      <c r="E5" s="2">
        <v>96.666666666666501</v>
      </c>
      <c r="F5" s="2">
        <v>96.666666666666501</v>
      </c>
      <c r="G5" s="2">
        <v>96.666666666666501</v>
      </c>
      <c r="H5" s="2">
        <v>149</v>
      </c>
      <c r="I5" s="2">
        <v>149</v>
      </c>
      <c r="J5" s="51">
        <v>149.31289999999998</v>
      </c>
      <c r="K5" s="51">
        <v>149.31289999999998</v>
      </c>
      <c r="L5" s="2">
        <v>186.42857142857099</v>
      </c>
      <c r="M5" s="2">
        <v>196.42857142857099</v>
      </c>
      <c r="N5" s="7">
        <v>153.333333333333</v>
      </c>
      <c r="O5" s="2">
        <v>138.88888888888889</v>
      </c>
      <c r="P5" s="46">
        <v>127.777777777778</v>
      </c>
      <c r="Q5" s="7">
        <v>128.25</v>
      </c>
      <c r="R5" s="7">
        <v>121</v>
      </c>
      <c r="S5" s="28">
        <v>115.454545454545</v>
      </c>
      <c r="T5" s="47">
        <v>118.72727272727199</v>
      </c>
      <c r="U5" s="7">
        <v>100.83333333333333</v>
      </c>
      <c r="V5" s="43">
        <v>103.333333333333</v>
      </c>
      <c r="W5" s="28">
        <v>102.166666666666</v>
      </c>
      <c r="X5" s="45">
        <v>127.5</v>
      </c>
      <c r="Y5" s="7">
        <v>145</v>
      </c>
      <c r="Z5" s="46">
        <v>155.555555555556</v>
      </c>
      <c r="AA5" s="67">
        <v>133.63636363636363</v>
      </c>
      <c r="AB5" s="100">
        <v>125</v>
      </c>
      <c r="AC5" s="100">
        <v>130</v>
      </c>
      <c r="AD5" s="100">
        <v>136.797979798</v>
      </c>
      <c r="AE5" s="11">
        <v>137</v>
      </c>
      <c r="AF5" s="13">
        <v>140</v>
      </c>
      <c r="AG5" s="46">
        <v>150.833333333333</v>
      </c>
      <c r="AH5" s="46">
        <v>155</v>
      </c>
      <c r="AI5" s="46">
        <v>158.25</v>
      </c>
      <c r="AJ5" s="113">
        <f>(AI5-W5)/W5*100</f>
        <v>54.89396411093086</v>
      </c>
      <c r="AK5" s="113">
        <f>(AI5-AH5)/AH5*100</f>
        <v>2.0967741935483875</v>
      </c>
    </row>
    <row r="6" spans="1:37" ht="15" customHeight="1" x14ac:dyDescent="0.25">
      <c r="A6" s="1" t="s">
        <v>1</v>
      </c>
      <c r="B6" s="2">
        <v>640.625</v>
      </c>
      <c r="C6" s="2">
        <v>640.625</v>
      </c>
      <c r="D6" s="2">
        <v>680</v>
      </c>
      <c r="E6" s="2">
        <v>688.75</v>
      </c>
      <c r="F6" s="2">
        <v>950</v>
      </c>
      <c r="G6" s="2">
        <v>812.5</v>
      </c>
      <c r="H6" s="2">
        <v>812.5</v>
      </c>
      <c r="I6" s="2">
        <v>812.5</v>
      </c>
      <c r="J6" s="2">
        <v>812.5</v>
      </c>
      <c r="K6" s="2">
        <v>812.5</v>
      </c>
      <c r="L6" s="2">
        <v>1100</v>
      </c>
      <c r="M6" s="2">
        <v>1200</v>
      </c>
      <c r="N6" s="7">
        <v>1110</v>
      </c>
      <c r="O6" s="2">
        <v>1009.0909090909</v>
      </c>
      <c r="P6" s="46">
        <v>1165</v>
      </c>
      <c r="Q6" s="7">
        <v>1290.9090909090901</v>
      </c>
      <c r="R6" s="7">
        <v>1213.6363636363601</v>
      </c>
      <c r="S6" s="28">
        <v>1266.6666666666699</v>
      </c>
      <c r="T6" s="47">
        <v>1306.9230769230701</v>
      </c>
      <c r="U6" s="7">
        <v>1396.6666666666599</v>
      </c>
      <c r="V6" s="43">
        <v>1398.38461538461</v>
      </c>
      <c r="W6" s="28">
        <v>1371.42857142857</v>
      </c>
      <c r="X6" s="45">
        <v>1323.0769230769199</v>
      </c>
      <c r="Y6" s="7">
        <v>1318.1818181818101</v>
      </c>
      <c r="Z6" s="46">
        <v>1358.3333333333301</v>
      </c>
      <c r="AA6" s="67">
        <v>1250</v>
      </c>
      <c r="AB6" s="100">
        <v>1200</v>
      </c>
      <c r="AC6" s="100">
        <v>1250</v>
      </c>
      <c r="AD6" s="100">
        <v>1264.5833333333326</v>
      </c>
      <c r="AE6" s="11">
        <v>1265</v>
      </c>
      <c r="AF6" s="13">
        <v>1260</v>
      </c>
      <c r="AG6" s="46">
        <v>1293.0769230769199</v>
      </c>
      <c r="AH6" s="46">
        <v>1298</v>
      </c>
      <c r="AI6" s="46">
        <v>1320.8333333333301</v>
      </c>
      <c r="AJ6" s="113">
        <f t="shared" ref="AJ6:AJ9" si="0">(AI6-W6)/W6*100</f>
        <v>-3.6892361111112457</v>
      </c>
      <c r="AK6" s="113">
        <f t="shared" ref="AK6:AK9" si="1">(AI6-AH6)/AH6*100</f>
        <v>1.7591165896248131</v>
      </c>
    </row>
    <row r="7" spans="1:37" ht="15" customHeight="1" x14ac:dyDescent="0.25">
      <c r="A7" s="1" t="s">
        <v>2</v>
      </c>
      <c r="B7" s="2">
        <v>19250</v>
      </c>
      <c r="C7" s="2">
        <v>19250</v>
      </c>
      <c r="D7" s="2">
        <v>25000</v>
      </c>
      <c r="E7" s="2">
        <v>19250</v>
      </c>
      <c r="F7" s="2">
        <v>25000</v>
      </c>
      <c r="G7" s="2">
        <v>36000</v>
      </c>
      <c r="H7" s="2">
        <v>37000</v>
      </c>
      <c r="I7" s="2">
        <v>35500</v>
      </c>
      <c r="J7" s="51">
        <v>35574.550000000003</v>
      </c>
      <c r="K7" s="2">
        <v>30780.700604713747</v>
      </c>
      <c r="L7" s="2">
        <v>35000</v>
      </c>
      <c r="M7" s="2">
        <v>35500</v>
      </c>
      <c r="N7" s="2">
        <v>35900</v>
      </c>
      <c r="O7" s="2">
        <v>35000</v>
      </c>
      <c r="P7" s="46">
        <v>35000</v>
      </c>
      <c r="Q7" s="46">
        <v>35000</v>
      </c>
      <c r="R7" s="7">
        <v>36000</v>
      </c>
      <c r="S7" s="28">
        <v>38000</v>
      </c>
      <c r="T7" s="28">
        <v>38000</v>
      </c>
      <c r="U7" s="31">
        <v>37000</v>
      </c>
      <c r="V7" s="43">
        <v>37800</v>
      </c>
      <c r="W7" s="28">
        <v>37000</v>
      </c>
      <c r="X7" s="45">
        <v>37000</v>
      </c>
      <c r="Y7" s="7">
        <v>35000</v>
      </c>
      <c r="Z7" s="24">
        <v>36000</v>
      </c>
      <c r="AA7" s="67">
        <v>35000</v>
      </c>
      <c r="AB7" s="100">
        <v>33000</v>
      </c>
      <c r="AC7" s="100">
        <v>33500</v>
      </c>
      <c r="AD7" s="100">
        <v>32500</v>
      </c>
      <c r="AE7" s="11">
        <v>32700</v>
      </c>
      <c r="AF7" s="13">
        <v>32750</v>
      </c>
      <c r="AG7" s="46">
        <v>35000</v>
      </c>
      <c r="AH7" s="46">
        <v>35000</v>
      </c>
      <c r="AI7" s="46">
        <v>35000</v>
      </c>
      <c r="AJ7" s="113">
        <f t="shared" si="0"/>
        <v>-5.4054054054054053</v>
      </c>
      <c r="AK7" s="113">
        <f t="shared" si="1"/>
        <v>0</v>
      </c>
    </row>
    <row r="8" spans="1:37" ht="15" customHeight="1" x14ac:dyDescent="0.25">
      <c r="A8" s="1" t="s">
        <v>3</v>
      </c>
      <c r="B8" s="2">
        <v>71.25</v>
      </c>
      <c r="C8" s="2">
        <v>90.421476654202152</v>
      </c>
      <c r="D8" s="2">
        <v>77.5</v>
      </c>
      <c r="E8" s="2">
        <v>73</v>
      </c>
      <c r="F8" s="2">
        <v>78.75</v>
      </c>
      <c r="G8" s="2">
        <v>79.285714285714249</v>
      </c>
      <c r="H8" s="2">
        <v>74.285714285714249</v>
      </c>
      <c r="I8" s="2">
        <v>74.3333333333333</v>
      </c>
      <c r="J8" s="51">
        <v>74.489433333333295</v>
      </c>
      <c r="K8" s="2">
        <v>90.421476654202152</v>
      </c>
      <c r="L8" s="2">
        <v>90.421476654202152</v>
      </c>
      <c r="M8" s="2">
        <v>94.375</v>
      </c>
      <c r="N8" s="7">
        <v>80</v>
      </c>
      <c r="O8" s="2">
        <v>81.818181818181813</v>
      </c>
      <c r="P8" s="46">
        <v>81.111111111111114</v>
      </c>
      <c r="Q8" s="7">
        <v>86</v>
      </c>
      <c r="R8" s="7">
        <v>70.909090909090907</v>
      </c>
      <c r="S8" s="28">
        <v>66.36363636363636</v>
      </c>
      <c r="T8" s="47">
        <v>64.166666666666671</v>
      </c>
      <c r="U8" s="7">
        <v>66.92307692307692</v>
      </c>
      <c r="V8" s="43">
        <v>75</v>
      </c>
      <c r="W8" s="28">
        <v>66.15384615384616</v>
      </c>
      <c r="X8" s="45">
        <v>66.666666666666671</v>
      </c>
      <c r="Y8" s="7">
        <v>74.545454545454547</v>
      </c>
      <c r="Z8" s="46">
        <v>94.166666666666671</v>
      </c>
      <c r="AA8" s="67">
        <v>78.333333333333329</v>
      </c>
      <c r="AB8" s="100">
        <v>75</v>
      </c>
      <c r="AC8" s="100">
        <v>80</v>
      </c>
      <c r="AD8" s="100">
        <v>81.875</v>
      </c>
      <c r="AE8" s="11">
        <v>85</v>
      </c>
      <c r="AF8" s="12">
        <v>80</v>
      </c>
      <c r="AG8" s="46">
        <v>93.076923076923094</v>
      </c>
      <c r="AH8" s="46">
        <v>95</v>
      </c>
      <c r="AI8" s="46">
        <v>107.27272727272727</v>
      </c>
      <c r="AJ8" s="113">
        <f t="shared" si="0"/>
        <v>62.156448202959801</v>
      </c>
      <c r="AK8" s="113">
        <f t="shared" si="1"/>
        <v>12.918660287081332</v>
      </c>
    </row>
    <row r="9" spans="1:37" ht="15" customHeight="1" x14ac:dyDescent="0.25">
      <c r="A9" s="1" t="s">
        <v>4</v>
      </c>
      <c r="B9" s="2">
        <v>2000</v>
      </c>
      <c r="C9" s="2">
        <v>1550</v>
      </c>
      <c r="D9" s="2">
        <v>1525</v>
      </c>
      <c r="E9" s="2">
        <v>1550</v>
      </c>
      <c r="F9" s="2">
        <v>2000</v>
      </c>
      <c r="G9" s="2">
        <v>1625</v>
      </c>
      <c r="H9" s="2">
        <v>1500</v>
      </c>
      <c r="I9" s="2">
        <v>1550</v>
      </c>
      <c r="J9" s="2">
        <v>1550</v>
      </c>
      <c r="K9" s="2">
        <v>1513.2115560750001</v>
      </c>
      <c r="L9" s="2">
        <v>1513.2115560750001</v>
      </c>
      <c r="M9" s="2">
        <v>2000</v>
      </c>
      <c r="N9" s="7">
        <v>1833.3333333333301</v>
      </c>
      <c r="O9" s="2">
        <v>1633.3333333333301</v>
      </c>
      <c r="P9" s="46">
        <v>1625</v>
      </c>
      <c r="Q9" s="7">
        <v>1666.6666666666699</v>
      </c>
      <c r="R9" s="7">
        <v>1580</v>
      </c>
      <c r="S9" s="28">
        <v>1550</v>
      </c>
      <c r="T9" s="47">
        <v>1583.3333333333301</v>
      </c>
      <c r="U9" s="7">
        <v>1450</v>
      </c>
      <c r="V9" s="43">
        <v>1457.1428571428501</v>
      </c>
      <c r="W9" s="28">
        <v>1425</v>
      </c>
      <c r="X9" s="45">
        <v>1650</v>
      </c>
      <c r="Y9" s="7">
        <v>1571.42857142857</v>
      </c>
      <c r="Z9" s="46">
        <v>1651.22657142857</v>
      </c>
      <c r="AA9" s="67">
        <v>1521.6666666666699</v>
      </c>
      <c r="AB9" s="100">
        <v>1520</v>
      </c>
      <c r="AC9" s="100">
        <v>1500</v>
      </c>
      <c r="AD9" s="100">
        <v>1548.22330952381</v>
      </c>
      <c r="AE9" s="11">
        <v>1549</v>
      </c>
      <c r="AF9" s="12">
        <v>1545</v>
      </c>
      <c r="AG9" s="46">
        <v>1550</v>
      </c>
      <c r="AH9" s="46">
        <v>1555</v>
      </c>
      <c r="AI9" s="46">
        <v>1558.3333333333301</v>
      </c>
      <c r="AJ9" s="113">
        <f t="shared" si="0"/>
        <v>9.3567251461986025</v>
      </c>
      <c r="AK9" s="113">
        <f t="shared" si="1"/>
        <v>0.21436227223987614</v>
      </c>
    </row>
    <row r="10" spans="1:37" ht="15" customHeight="1" x14ac:dyDescent="0.25">
      <c r="AJ10" s="113"/>
      <c r="AK10" s="113"/>
    </row>
    <row r="11" spans="1:37" ht="15" customHeight="1" x14ac:dyDescent="0.25">
      <c r="AD11" s="100"/>
      <c r="AJ11" s="113"/>
      <c r="AK11" s="113"/>
    </row>
    <row r="12" spans="1:37" ht="15" customHeight="1" x14ac:dyDescent="0.25">
      <c r="AD12" s="100"/>
      <c r="AE12" s="99"/>
      <c r="AJ12" s="113"/>
      <c r="AK12" s="113"/>
    </row>
    <row r="13" spans="1:37" ht="15" customHeight="1" x14ac:dyDescent="0.25">
      <c r="AD13" s="66"/>
      <c r="AE13" s="99"/>
      <c r="AJ13" s="113"/>
      <c r="AK13" s="113"/>
    </row>
    <row r="14" spans="1:37" ht="15" customHeight="1" x14ac:dyDescent="0.25">
      <c r="AD14" s="100"/>
      <c r="AE14" s="99"/>
      <c r="AJ14" s="113"/>
      <c r="AK14" s="113"/>
    </row>
    <row r="15" spans="1:37" ht="15" customHeight="1" x14ac:dyDescent="0.25">
      <c r="AD15" s="100"/>
      <c r="AE15" s="99"/>
      <c r="AJ15" s="113"/>
      <c r="AK15" s="113"/>
    </row>
    <row r="16" spans="1:37" ht="15" customHeight="1" x14ac:dyDescent="0.25">
      <c r="AJ16" s="113"/>
      <c r="AK16" s="113"/>
    </row>
    <row r="17" spans="36:37" ht="15" customHeight="1" x14ac:dyDescent="0.25">
      <c r="AJ17" s="113"/>
      <c r="AK17" s="113"/>
    </row>
    <row r="18" spans="36:37" ht="15" customHeight="1" x14ac:dyDescent="0.25">
      <c r="AJ18" s="113"/>
      <c r="AK18" s="113"/>
    </row>
    <row r="19" spans="36:37" ht="15" customHeight="1" x14ac:dyDescent="0.25">
      <c r="AJ19" s="113"/>
      <c r="AK19" s="113"/>
    </row>
    <row r="20" spans="36:37" ht="15" customHeight="1" x14ac:dyDescent="0.25">
      <c r="AJ20" s="113"/>
      <c r="AK20" s="113"/>
    </row>
    <row r="21" spans="36:37" ht="15" customHeight="1" x14ac:dyDescent="0.25">
      <c r="AJ21" s="113"/>
      <c r="AK21" s="113"/>
    </row>
    <row r="22" spans="36:37" ht="15" customHeight="1" x14ac:dyDescent="0.25">
      <c r="AJ22" s="113"/>
      <c r="AK22" s="113"/>
    </row>
    <row r="23" spans="36:37" ht="15" customHeight="1" x14ac:dyDescent="0.25">
      <c r="AJ23" s="113"/>
      <c r="AK23" s="113"/>
    </row>
    <row r="24" spans="36:37" ht="15" customHeight="1" x14ac:dyDescent="0.25">
      <c r="AJ24" s="113"/>
      <c r="AK24" s="113"/>
    </row>
    <row r="25" spans="36:37" ht="15" customHeight="1" x14ac:dyDescent="0.25">
      <c r="AJ25" s="113"/>
      <c r="AK25" s="113"/>
    </row>
    <row r="26" spans="36:37" ht="15" customHeight="1" x14ac:dyDescent="0.25">
      <c r="AJ26" s="113"/>
      <c r="AK26" s="113"/>
    </row>
    <row r="27" spans="36:37" ht="15" customHeight="1" x14ac:dyDescent="0.25">
      <c r="AJ27" s="113"/>
      <c r="AK27" s="113"/>
    </row>
    <row r="28" spans="36:37" ht="15" customHeight="1" x14ac:dyDescent="0.25">
      <c r="AJ28" s="113"/>
      <c r="AK28" s="113"/>
    </row>
    <row r="29" spans="36:37" ht="15" customHeight="1" x14ac:dyDescent="0.25">
      <c r="AJ29" s="113"/>
      <c r="AK29" s="113"/>
    </row>
    <row r="30" spans="36:37" ht="15" customHeight="1" x14ac:dyDescent="0.25">
      <c r="AJ30" s="113"/>
      <c r="AK30" s="113"/>
    </row>
    <row r="31" spans="36:37" ht="15" customHeight="1" x14ac:dyDescent="0.25">
      <c r="AJ31" s="113"/>
      <c r="AK31" s="113"/>
    </row>
    <row r="32" spans="36:37" ht="15" customHeight="1" x14ac:dyDescent="0.25">
      <c r="AJ32" s="113"/>
      <c r="AK32" s="113"/>
    </row>
    <row r="33" spans="36:37" ht="15" customHeight="1" x14ac:dyDescent="0.25">
      <c r="AJ33" s="113"/>
      <c r="AK33" s="113"/>
    </row>
    <row r="34" spans="36:37" ht="15" customHeight="1" x14ac:dyDescent="0.25">
      <c r="AJ34" s="113"/>
      <c r="AK34" s="113"/>
    </row>
    <row r="35" spans="36:37" ht="15" customHeight="1" x14ac:dyDescent="0.25">
      <c r="AJ35" s="113"/>
      <c r="AK35" s="113"/>
    </row>
    <row r="36" spans="36:37" ht="15" customHeight="1" x14ac:dyDescent="0.25">
      <c r="AJ36" s="113"/>
      <c r="AK36" s="113"/>
    </row>
    <row r="37" spans="36:37" ht="15" customHeight="1" x14ac:dyDescent="0.25">
      <c r="AJ37" s="113"/>
      <c r="AK37" s="113"/>
    </row>
    <row r="38" spans="36:37" ht="15" customHeight="1" x14ac:dyDescent="0.25">
      <c r="AJ38" s="113"/>
      <c r="AK38" s="113"/>
    </row>
    <row r="39" spans="36:37" ht="15" customHeight="1" x14ac:dyDescent="0.25">
      <c r="AJ39" s="113"/>
      <c r="AK39" s="113"/>
    </row>
    <row r="40" spans="36:37" ht="15" customHeight="1" x14ac:dyDescent="0.25">
      <c r="AJ40" s="113"/>
      <c r="AK40" s="113"/>
    </row>
    <row r="41" spans="36:37" ht="15" customHeight="1" x14ac:dyDescent="0.25">
      <c r="AJ41" s="113"/>
      <c r="AK41" s="113"/>
    </row>
    <row r="42" spans="36:37" ht="15" customHeight="1" x14ac:dyDescent="0.25">
      <c r="AJ42" s="114"/>
      <c r="AK42" s="114"/>
    </row>
    <row r="43" spans="36:37" ht="15" customHeight="1" x14ac:dyDescent="0.25">
      <c r="AJ43" s="113"/>
      <c r="AK43" s="113"/>
    </row>
    <row r="44" spans="36:37" ht="15" customHeight="1" x14ac:dyDescent="0.25">
      <c r="AJ44" s="113"/>
      <c r="AK44" s="1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K44"/>
  <sheetViews>
    <sheetView zoomScale="120" zoomScaleNormal="120" workbookViewId="0">
      <pane xSplit="1" topLeftCell="AE1" activePane="topRight" state="frozen"/>
      <selection activeCell="AD13" sqref="AD13"/>
      <selection pane="topRight" activeCell="AD13" sqref="AD13"/>
    </sheetView>
  </sheetViews>
  <sheetFormatPr defaultRowHeight="15" x14ac:dyDescent="0.25"/>
  <cols>
    <col min="1" max="1" width="32" customWidth="1"/>
    <col min="30" max="30" width="9.140625" style="90"/>
    <col min="31" max="31" width="12.85546875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x14ac:dyDescent="0.25">
      <c r="C3" t="s">
        <v>20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2">
        <v>102.5</v>
      </c>
      <c r="C5" s="2">
        <v>102.5</v>
      </c>
      <c r="D5" s="2">
        <v>102.25</v>
      </c>
      <c r="E5" s="2">
        <v>102.05</v>
      </c>
      <c r="F5" s="2">
        <v>103.5</v>
      </c>
      <c r="G5" s="2">
        <v>105.66</v>
      </c>
      <c r="H5" s="2">
        <v>105.86</v>
      </c>
      <c r="I5" s="2">
        <v>105.76</v>
      </c>
      <c r="J5" s="2">
        <v>105.786</v>
      </c>
      <c r="K5" s="2">
        <v>105.45</v>
      </c>
      <c r="L5" s="2">
        <v>105.25</v>
      </c>
      <c r="M5" s="2">
        <v>150.25</v>
      </c>
      <c r="N5" s="8">
        <v>120.75</v>
      </c>
      <c r="O5" s="17">
        <v>175</v>
      </c>
      <c r="P5" s="19">
        <v>176</v>
      </c>
      <c r="Q5" s="22">
        <v>200</v>
      </c>
      <c r="R5" s="26">
        <v>180.55</v>
      </c>
      <c r="S5" s="28">
        <v>183.333333333333</v>
      </c>
      <c r="T5" s="30">
        <v>200</v>
      </c>
      <c r="U5" s="35">
        <v>175</v>
      </c>
      <c r="V5" s="39">
        <v>180</v>
      </c>
      <c r="W5" s="28">
        <v>180</v>
      </c>
      <c r="X5" s="28">
        <v>185.32158111046277</v>
      </c>
      <c r="Y5" s="7">
        <v>198.888888888889</v>
      </c>
      <c r="Z5" s="46">
        <v>200</v>
      </c>
      <c r="AA5" s="69">
        <v>185</v>
      </c>
      <c r="AB5" s="100">
        <v>180</v>
      </c>
      <c r="AC5" s="68">
        <v>190</v>
      </c>
      <c r="AD5" s="100">
        <v>198.75</v>
      </c>
      <c r="AE5" s="101">
        <v>200</v>
      </c>
      <c r="AF5" s="101">
        <v>200</v>
      </c>
      <c r="AG5" s="46">
        <v>230</v>
      </c>
      <c r="AH5" s="46">
        <v>240</v>
      </c>
      <c r="AI5" s="46">
        <v>244</v>
      </c>
      <c r="AJ5" s="113">
        <f>(AI5-W5)/W5*100</f>
        <v>35.555555555555557</v>
      </c>
      <c r="AK5" s="113">
        <f>(AI5-AH5)/AH5*100</f>
        <v>1.6666666666666667</v>
      </c>
    </row>
    <row r="6" spans="1:37" ht="15" customHeight="1" x14ac:dyDescent="0.25">
      <c r="A6" s="1" t="s">
        <v>1</v>
      </c>
      <c r="B6" s="2">
        <v>512.5</v>
      </c>
      <c r="C6" s="2">
        <v>637.5</v>
      </c>
      <c r="D6" s="2">
        <v>512.5</v>
      </c>
      <c r="E6" s="2">
        <v>656.66666666666652</v>
      </c>
      <c r="F6" s="2">
        <v>637.5</v>
      </c>
      <c r="G6" s="2">
        <v>633.33333333333303</v>
      </c>
      <c r="H6" s="2">
        <v>631.25</v>
      </c>
      <c r="I6" s="2">
        <v>614.58333333333303</v>
      </c>
      <c r="J6" s="2">
        <v>823.13876707136899</v>
      </c>
      <c r="K6" s="2">
        <v>725.50390620965595</v>
      </c>
      <c r="L6" s="2">
        <v>725.50390620965595</v>
      </c>
      <c r="M6" s="2">
        <v>833.33333333333303</v>
      </c>
      <c r="N6" s="8">
        <v>700</v>
      </c>
      <c r="O6" s="17">
        <v>750</v>
      </c>
      <c r="P6" s="19">
        <v>1000</v>
      </c>
      <c r="Q6" s="22">
        <v>1200</v>
      </c>
      <c r="R6" s="26">
        <v>1215</v>
      </c>
      <c r="S6" s="28">
        <v>1137.5</v>
      </c>
      <c r="T6" s="30">
        <v>1150</v>
      </c>
      <c r="U6" s="35">
        <v>1128.57142857142</v>
      </c>
      <c r="V6" s="39">
        <v>1180</v>
      </c>
      <c r="W6" s="28">
        <v>1142.8571428571399</v>
      </c>
      <c r="X6" s="28">
        <v>1164.436156694911</v>
      </c>
      <c r="Y6" s="7">
        <v>1725</v>
      </c>
      <c r="Z6" s="46">
        <v>1816.6666666666599</v>
      </c>
      <c r="AA6" s="69">
        <v>1585.7142857142801</v>
      </c>
      <c r="AB6" s="100">
        <v>1500</v>
      </c>
      <c r="AC6" s="100">
        <v>1600</v>
      </c>
      <c r="AD6" s="100">
        <v>1625.5952380952349</v>
      </c>
      <c r="AE6" s="101">
        <v>1650</v>
      </c>
      <c r="AF6" s="101">
        <v>1600</v>
      </c>
      <c r="AG6" s="46">
        <v>1614.2857142857099</v>
      </c>
      <c r="AH6" s="46">
        <v>1620</v>
      </c>
      <c r="AI6" s="46">
        <v>1654.2857142857099</v>
      </c>
      <c r="AJ6" s="113">
        <f t="shared" ref="AJ6:AJ9" si="0">(AI6-W6)/W6*100</f>
        <v>44.749999999999986</v>
      </c>
      <c r="AK6" s="113">
        <f t="shared" ref="AK6:AK9" si="1">(AI6-AH6)/AH6*100</f>
        <v>2.1164021164018458</v>
      </c>
    </row>
    <row r="7" spans="1:37" ht="15" customHeight="1" x14ac:dyDescent="0.25">
      <c r="A7" s="1" t="s">
        <v>2</v>
      </c>
      <c r="B7" s="2">
        <v>20800</v>
      </c>
      <c r="C7" s="2">
        <v>20843.68</v>
      </c>
      <c r="D7" s="2">
        <v>20887.451728</v>
      </c>
      <c r="E7" s="2">
        <v>22500</v>
      </c>
      <c r="F7" s="2">
        <v>23000</v>
      </c>
      <c r="G7" s="2">
        <v>23048.3</v>
      </c>
      <c r="H7" s="2">
        <v>23096.701429999997</v>
      </c>
      <c r="I7" s="2">
        <v>23145.204503002999</v>
      </c>
      <c r="J7" s="2">
        <v>2548.87</v>
      </c>
      <c r="K7" s="2">
        <v>2548.87</v>
      </c>
      <c r="L7" s="2">
        <v>26500</v>
      </c>
      <c r="M7" s="2">
        <v>27500</v>
      </c>
      <c r="N7" s="2">
        <v>27500</v>
      </c>
      <c r="O7" s="2">
        <v>27000</v>
      </c>
      <c r="P7" s="2">
        <v>28580.45</v>
      </c>
      <c r="Q7" s="2">
        <v>28580.45</v>
      </c>
      <c r="R7" s="2">
        <v>33000</v>
      </c>
      <c r="S7" s="2">
        <v>33038.571428571398</v>
      </c>
      <c r="T7" s="2">
        <v>33000</v>
      </c>
      <c r="U7" s="10">
        <v>32500</v>
      </c>
      <c r="V7" s="10">
        <v>32500</v>
      </c>
      <c r="W7" s="10">
        <v>32500</v>
      </c>
      <c r="X7" s="28">
        <v>32000</v>
      </c>
      <c r="Y7" s="28">
        <v>32000</v>
      </c>
      <c r="Z7" s="31">
        <v>33000</v>
      </c>
      <c r="AA7" s="31">
        <v>33000</v>
      </c>
      <c r="AB7" s="100">
        <v>30000</v>
      </c>
      <c r="AC7" s="24">
        <v>31000</v>
      </c>
      <c r="AD7" s="24">
        <v>31750</v>
      </c>
      <c r="AE7" s="101">
        <v>31800</v>
      </c>
      <c r="AF7" s="101">
        <v>32000</v>
      </c>
      <c r="AG7" s="101">
        <v>32000</v>
      </c>
      <c r="AH7" s="46">
        <v>32100</v>
      </c>
      <c r="AI7" s="37">
        <v>32000</v>
      </c>
      <c r="AJ7" s="113">
        <f t="shared" si="0"/>
        <v>-1.5384615384615385</v>
      </c>
      <c r="AK7" s="113">
        <f t="shared" si="1"/>
        <v>-0.3115264797507788</v>
      </c>
    </row>
    <row r="8" spans="1:37" ht="15" customHeight="1" x14ac:dyDescent="0.25">
      <c r="A8" s="1" t="s">
        <v>3</v>
      </c>
      <c r="B8" s="2">
        <v>73.75</v>
      </c>
      <c r="C8" s="2">
        <v>68.3333333333333</v>
      </c>
      <c r="D8" s="2">
        <v>69.166666666666657</v>
      </c>
      <c r="E8" s="2">
        <v>93.333333333333002</v>
      </c>
      <c r="F8" s="2">
        <v>92.5</v>
      </c>
      <c r="G8" s="2">
        <v>86.6666666666666</v>
      </c>
      <c r="H8" s="2">
        <v>74.166666666666657</v>
      </c>
      <c r="I8" s="2">
        <v>77.916666666666657</v>
      </c>
      <c r="J8" s="2">
        <v>107.03071252101799</v>
      </c>
      <c r="K8" s="2">
        <v>107.03071252101799</v>
      </c>
      <c r="L8" s="2">
        <v>107.03071252101799</v>
      </c>
      <c r="M8" s="2">
        <v>120.54</v>
      </c>
      <c r="N8" s="8">
        <v>112.85714285714199</v>
      </c>
      <c r="O8" s="17">
        <v>116.666666666666</v>
      </c>
      <c r="P8" s="19">
        <v>128.57142857142799</v>
      </c>
      <c r="Q8" s="22">
        <v>130</v>
      </c>
      <c r="R8" s="26">
        <v>125.75</v>
      </c>
      <c r="S8" s="29">
        <v>130.55000000000001</v>
      </c>
      <c r="T8" s="30">
        <v>135.71428571428572</v>
      </c>
      <c r="U8" s="35">
        <v>125.714285714285</v>
      </c>
      <c r="V8" s="39">
        <v>125.428571428571</v>
      </c>
      <c r="W8" s="6">
        <v>120</v>
      </c>
      <c r="X8" s="28">
        <v>127.51026933110457</v>
      </c>
      <c r="Y8" s="7">
        <v>187</v>
      </c>
      <c r="Z8" s="46">
        <v>191.666666666667</v>
      </c>
      <c r="AA8" s="69">
        <v>154.28571428571399</v>
      </c>
      <c r="AB8" s="100">
        <v>150</v>
      </c>
      <c r="AC8" s="100">
        <v>160</v>
      </c>
      <c r="AD8" s="100">
        <v>163.98809523809524</v>
      </c>
      <c r="AE8" s="101">
        <v>164</v>
      </c>
      <c r="AF8" s="101">
        <v>160</v>
      </c>
      <c r="AG8" s="46">
        <v>172.57142857142901</v>
      </c>
      <c r="AH8" s="46">
        <v>170</v>
      </c>
      <c r="AI8" s="46">
        <v>188.57142857142799</v>
      </c>
      <c r="AJ8" s="113">
        <f t="shared" si="0"/>
        <v>57.142857142856649</v>
      </c>
      <c r="AK8" s="113">
        <f t="shared" si="1"/>
        <v>10.924369747898815</v>
      </c>
    </row>
    <row r="9" spans="1:37" ht="15" customHeight="1" x14ac:dyDescent="0.25">
      <c r="A9" s="1" t="s">
        <v>4</v>
      </c>
      <c r="B9" s="3">
        <v>370.25</v>
      </c>
      <c r="C9" s="3">
        <v>371.02752499999997</v>
      </c>
      <c r="D9" s="3">
        <v>371.80668280249995</v>
      </c>
      <c r="E9" s="3">
        <v>372.58747683638518</v>
      </c>
      <c r="F9" s="3">
        <v>373.36991053774159</v>
      </c>
      <c r="G9" s="3">
        <v>374.15398734987082</v>
      </c>
      <c r="H9" s="3">
        <v>374.93971072330555</v>
      </c>
      <c r="I9" s="3">
        <v>375.72708411582448</v>
      </c>
      <c r="J9" s="2">
        <v>335.94200070888752</v>
      </c>
      <c r="K9" s="2">
        <v>375.06813541112399</v>
      </c>
      <c r="L9" s="3">
        <v>375.85577849548736</v>
      </c>
      <c r="M9" s="3">
        <v>406.64507563032799</v>
      </c>
      <c r="N9" s="15">
        <v>350</v>
      </c>
      <c r="O9" s="6">
        <v>350</v>
      </c>
      <c r="P9" s="20">
        <v>365.34</v>
      </c>
      <c r="Q9" s="23">
        <v>366</v>
      </c>
      <c r="R9" s="20">
        <v>350.3</v>
      </c>
      <c r="S9" s="29">
        <v>350.5</v>
      </c>
      <c r="T9" s="33">
        <v>350</v>
      </c>
      <c r="U9" s="36">
        <v>340.55</v>
      </c>
      <c r="V9" s="41">
        <v>341.02</v>
      </c>
      <c r="W9" s="6">
        <v>340</v>
      </c>
      <c r="X9" s="28">
        <v>348.23614678263897</v>
      </c>
      <c r="Y9" s="28">
        <v>390.23614678263903</v>
      </c>
      <c r="Z9" s="44">
        <v>400</v>
      </c>
      <c r="AA9" s="44">
        <v>400</v>
      </c>
      <c r="AB9" s="100">
        <v>395.32</v>
      </c>
      <c r="AC9" s="12">
        <v>400</v>
      </c>
      <c r="AD9" s="12">
        <v>398.83</v>
      </c>
      <c r="AE9" s="101">
        <v>400</v>
      </c>
      <c r="AF9" s="101">
        <v>400</v>
      </c>
      <c r="AG9" s="46">
        <v>420</v>
      </c>
      <c r="AH9" s="46">
        <v>415</v>
      </c>
      <c r="AI9" s="44">
        <v>420</v>
      </c>
      <c r="AJ9" s="113">
        <f t="shared" si="0"/>
        <v>23.52941176470588</v>
      </c>
      <c r="AK9" s="113">
        <f t="shared" si="1"/>
        <v>1.2048192771084338</v>
      </c>
    </row>
    <row r="10" spans="1:37" x14ac:dyDescent="0.25">
      <c r="AJ10" s="113"/>
      <c r="AK10" s="113"/>
    </row>
    <row r="11" spans="1:37" x14ac:dyDescent="0.25">
      <c r="AJ11" s="113"/>
      <c r="AK11" s="113"/>
    </row>
    <row r="12" spans="1:37" x14ac:dyDescent="0.25">
      <c r="AJ12" s="113"/>
      <c r="AK12" s="113"/>
    </row>
    <row r="13" spans="1:37" x14ac:dyDescent="0.25">
      <c r="AJ13" s="113"/>
      <c r="AK13" s="113"/>
    </row>
    <row r="14" spans="1:37" x14ac:dyDescent="0.25">
      <c r="AJ14" s="113"/>
      <c r="AK14" s="113"/>
    </row>
    <row r="15" spans="1:37" x14ac:dyDescent="0.25">
      <c r="AJ15" s="113"/>
      <c r="AK15" s="113"/>
    </row>
    <row r="16" spans="1:37" x14ac:dyDescent="0.25">
      <c r="AJ16" s="113"/>
      <c r="AK16" s="113"/>
    </row>
    <row r="17" spans="36:37" x14ac:dyDescent="0.25">
      <c r="AJ17" s="113"/>
      <c r="AK17" s="113"/>
    </row>
    <row r="18" spans="36:37" x14ac:dyDescent="0.25">
      <c r="AJ18" s="113"/>
      <c r="AK18" s="113"/>
    </row>
    <row r="19" spans="36:37" x14ac:dyDescent="0.25">
      <c r="AJ19" s="113"/>
      <c r="AK19" s="113"/>
    </row>
    <row r="20" spans="36:37" x14ac:dyDescent="0.25">
      <c r="AJ20" s="113"/>
      <c r="AK20" s="113"/>
    </row>
    <row r="21" spans="36:37" x14ac:dyDescent="0.25">
      <c r="AJ21" s="113"/>
      <c r="AK21" s="113"/>
    </row>
    <row r="22" spans="36:37" x14ac:dyDescent="0.25">
      <c r="AJ22" s="113"/>
      <c r="AK22" s="113"/>
    </row>
    <row r="23" spans="36:37" x14ac:dyDescent="0.25">
      <c r="AJ23" s="113"/>
      <c r="AK23" s="113"/>
    </row>
    <row r="24" spans="36:37" x14ac:dyDescent="0.25">
      <c r="AJ24" s="113"/>
      <c r="AK24" s="113"/>
    </row>
    <row r="25" spans="36:37" x14ac:dyDescent="0.25">
      <c r="AJ25" s="113"/>
      <c r="AK25" s="113"/>
    </row>
    <row r="26" spans="36:37" x14ac:dyDescent="0.25">
      <c r="AJ26" s="113"/>
      <c r="AK26" s="113"/>
    </row>
    <row r="27" spans="36:37" x14ac:dyDescent="0.25">
      <c r="AJ27" s="113"/>
      <c r="AK27" s="113"/>
    </row>
    <row r="28" spans="36:37" x14ac:dyDescent="0.25">
      <c r="AJ28" s="113"/>
      <c r="AK28" s="113"/>
    </row>
    <row r="29" spans="36:37" x14ac:dyDescent="0.25">
      <c r="AJ29" s="113"/>
      <c r="AK29" s="113"/>
    </row>
    <row r="30" spans="36:37" x14ac:dyDescent="0.25">
      <c r="AJ30" s="113"/>
      <c r="AK30" s="113"/>
    </row>
    <row r="31" spans="36:37" x14ac:dyDescent="0.25">
      <c r="AJ31" s="113"/>
      <c r="AK31" s="113"/>
    </row>
    <row r="32" spans="36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K44"/>
  <sheetViews>
    <sheetView zoomScale="120" zoomScaleNormal="120" workbookViewId="0">
      <pane xSplit="1" topLeftCell="AG1" activePane="topRight" state="frozen"/>
      <selection activeCell="AD13" sqref="AD13"/>
      <selection pane="topRight" activeCell="AD13" sqref="AD13"/>
    </sheetView>
  </sheetViews>
  <sheetFormatPr defaultRowHeight="15" customHeight="1" x14ac:dyDescent="0.25"/>
  <cols>
    <col min="1" max="1" width="36.7109375" customWidth="1"/>
    <col min="22" max="22" width="10" customWidth="1"/>
    <col min="30" max="30" width="9.140625" style="90"/>
    <col min="31" max="31" width="9" customWidth="1"/>
    <col min="36" max="36" width="16.7109375" style="111" customWidth="1"/>
    <col min="37" max="37" width="20.28515625" style="111" customWidth="1"/>
  </cols>
  <sheetData>
    <row r="1" spans="1:37" s="90" customFormat="1" ht="15" customHeight="1" x14ac:dyDescent="0.25">
      <c r="AJ1" s="111"/>
      <c r="AK1" s="111"/>
    </row>
    <row r="2" spans="1:37" s="90" customFormat="1" ht="15" customHeight="1" x14ac:dyDescent="0.25">
      <c r="AJ2" s="111"/>
      <c r="AK2" s="111"/>
    </row>
    <row r="3" spans="1:37" ht="15" customHeight="1" x14ac:dyDescent="0.25">
      <c r="C3" t="s">
        <v>13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2">
        <v>110</v>
      </c>
      <c r="C5" s="2">
        <v>100</v>
      </c>
      <c r="D5" s="2">
        <v>115.5</v>
      </c>
      <c r="E5" s="2">
        <v>117.5</v>
      </c>
      <c r="F5" s="2">
        <v>100</v>
      </c>
      <c r="G5" s="2">
        <v>100</v>
      </c>
      <c r="H5" s="2">
        <v>100</v>
      </c>
      <c r="I5" s="2">
        <v>120</v>
      </c>
      <c r="J5" s="2">
        <v>120</v>
      </c>
      <c r="K5" s="2">
        <v>120</v>
      </c>
      <c r="L5" s="2">
        <v>120</v>
      </c>
      <c r="M5" s="2">
        <v>130</v>
      </c>
      <c r="N5" s="2">
        <v>125</v>
      </c>
      <c r="O5" s="17">
        <v>126.25</v>
      </c>
      <c r="P5" s="19">
        <v>161.25</v>
      </c>
      <c r="Q5" s="22">
        <v>160</v>
      </c>
      <c r="R5" s="22">
        <v>178.57142857142799</v>
      </c>
      <c r="S5" s="28">
        <v>172.222222222222</v>
      </c>
      <c r="T5" s="30">
        <v>178</v>
      </c>
      <c r="U5" s="35">
        <v>163.75</v>
      </c>
      <c r="V5" s="39">
        <v>175</v>
      </c>
      <c r="W5" s="28">
        <v>160</v>
      </c>
      <c r="X5" s="28">
        <v>169.4772850177161</v>
      </c>
      <c r="Y5" s="7">
        <v>200</v>
      </c>
      <c r="Z5" s="46">
        <v>236.25</v>
      </c>
      <c r="AA5" s="70">
        <v>195.45454545454501</v>
      </c>
      <c r="AB5" s="100">
        <v>186.36363636363637</v>
      </c>
      <c r="AC5" s="24">
        <v>190.12540000000001</v>
      </c>
      <c r="AD5" s="24">
        <v>200.48395454544999</v>
      </c>
      <c r="AE5" s="106">
        <v>200.7</v>
      </c>
      <c r="AF5" s="24">
        <v>210</v>
      </c>
      <c r="AG5" s="46">
        <v>220</v>
      </c>
      <c r="AH5" s="46">
        <v>215</v>
      </c>
      <c r="AI5" s="46">
        <v>228</v>
      </c>
      <c r="AJ5" s="113">
        <f>(AI5-W5)/W5*100</f>
        <v>42.5</v>
      </c>
      <c r="AK5" s="113">
        <f>(AI5-AH5)/AH5*100</f>
        <v>6.0465116279069768</v>
      </c>
    </row>
    <row r="6" spans="1:37" ht="15" customHeight="1" x14ac:dyDescent="0.25">
      <c r="A6" s="1" t="s">
        <v>1</v>
      </c>
      <c r="B6" s="2">
        <v>1025</v>
      </c>
      <c r="C6" s="2">
        <v>875</v>
      </c>
      <c r="D6" s="2">
        <v>887</v>
      </c>
      <c r="E6" s="2">
        <v>975.83333333332996</v>
      </c>
      <c r="F6" s="2">
        <v>950</v>
      </c>
      <c r="G6" s="2">
        <v>920</v>
      </c>
      <c r="H6" s="2">
        <v>895.23809523809496</v>
      </c>
      <c r="I6" s="2">
        <v>1141.6666666666665</v>
      </c>
      <c r="J6" s="3">
        <v>1144.0641666666666</v>
      </c>
      <c r="K6" s="2">
        <v>1188.601993224255</v>
      </c>
      <c r="L6" s="2">
        <v>950.75</v>
      </c>
      <c r="M6" s="2">
        <v>1243.75</v>
      </c>
      <c r="N6" s="8">
        <v>970</v>
      </c>
      <c r="O6" s="17">
        <v>883.33333333333337</v>
      </c>
      <c r="P6" s="19">
        <v>1127.27272727273</v>
      </c>
      <c r="Q6" s="22">
        <v>1433.3333333333333</v>
      </c>
      <c r="R6" s="22">
        <v>1338.4615384615299</v>
      </c>
      <c r="S6" s="28">
        <v>1283.3333333333301</v>
      </c>
      <c r="T6" s="30">
        <v>1291.6666666666599</v>
      </c>
      <c r="U6" s="35">
        <v>1162.5</v>
      </c>
      <c r="V6" s="39">
        <v>1167.1428571428601</v>
      </c>
      <c r="W6" s="28">
        <v>1156.25</v>
      </c>
      <c r="X6" s="28">
        <v>1258.1023221087582</v>
      </c>
      <c r="Y6" s="7">
        <v>1866.9230769230701</v>
      </c>
      <c r="Z6" s="46">
        <v>1962.5</v>
      </c>
      <c r="AA6" s="70">
        <v>1578.57142857143</v>
      </c>
      <c r="AB6" s="100">
        <v>1520</v>
      </c>
      <c r="AC6" s="24">
        <v>1550.2356</v>
      </c>
      <c r="AD6" s="24">
        <v>1500.8267571428601</v>
      </c>
      <c r="AE6" s="106">
        <v>1500.95</v>
      </c>
      <c r="AF6" s="24">
        <v>1500</v>
      </c>
      <c r="AG6" s="46">
        <v>1600</v>
      </c>
      <c r="AH6" s="46">
        <v>1600</v>
      </c>
      <c r="AI6" s="46">
        <v>1691.6666666666699</v>
      </c>
      <c r="AJ6" s="113">
        <f t="shared" ref="AJ6:AJ9" si="0">(AI6-W6)/W6*100</f>
        <v>46.306306306306588</v>
      </c>
      <c r="AK6" s="113">
        <f t="shared" ref="AK6:AK9" si="1">(AI6-AH6)/AH6*100</f>
        <v>5.7291666666668704</v>
      </c>
    </row>
    <row r="7" spans="1:37" ht="15" customHeight="1" x14ac:dyDescent="0.25">
      <c r="A7" s="1" t="s">
        <v>2</v>
      </c>
      <c r="B7" s="2">
        <v>26000</v>
      </c>
      <c r="C7" s="3">
        <v>26054.6</v>
      </c>
      <c r="D7" s="2">
        <v>28000</v>
      </c>
      <c r="E7" s="2">
        <v>28000</v>
      </c>
      <c r="F7" s="2">
        <v>25000</v>
      </c>
      <c r="G7" s="3">
        <v>25052.5</v>
      </c>
      <c r="H7" s="3">
        <v>25105.110250000002</v>
      </c>
      <c r="I7" s="2">
        <v>25000</v>
      </c>
      <c r="J7" s="3">
        <v>25052.5</v>
      </c>
      <c r="K7" s="3">
        <v>25052.5</v>
      </c>
      <c r="L7" s="2">
        <v>40000</v>
      </c>
      <c r="M7" s="2">
        <v>40000</v>
      </c>
      <c r="N7" s="2">
        <v>40000</v>
      </c>
      <c r="O7" s="2">
        <v>40000</v>
      </c>
      <c r="P7" s="19">
        <v>40000</v>
      </c>
      <c r="Q7" s="22">
        <v>40000</v>
      </c>
      <c r="R7" s="22">
        <v>38000</v>
      </c>
      <c r="S7" s="28">
        <v>38000</v>
      </c>
      <c r="T7" s="28">
        <v>38000</v>
      </c>
      <c r="U7" s="35">
        <v>38666.666666666701</v>
      </c>
      <c r="V7" s="39">
        <v>39000</v>
      </c>
      <c r="W7" s="28">
        <v>39500</v>
      </c>
      <c r="X7" s="28">
        <v>40000</v>
      </c>
      <c r="Y7" s="7">
        <v>41000</v>
      </c>
      <c r="Z7" s="7">
        <v>41000</v>
      </c>
      <c r="AA7" s="70">
        <v>40300</v>
      </c>
      <c r="AB7" s="100">
        <v>39000</v>
      </c>
      <c r="AC7" s="24">
        <v>39500</v>
      </c>
      <c r="AD7" s="24">
        <v>39950</v>
      </c>
      <c r="AE7" s="106">
        <v>39900</v>
      </c>
      <c r="AF7" s="24">
        <v>39900</v>
      </c>
      <c r="AG7" s="24">
        <v>39900</v>
      </c>
      <c r="AH7" s="46">
        <v>39950</v>
      </c>
      <c r="AI7" s="46">
        <v>38500</v>
      </c>
      <c r="AJ7" s="113">
        <f t="shared" si="0"/>
        <v>-2.5316455696202533</v>
      </c>
      <c r="AK7" s="113">
        <f t="shared" si="1"/>
        <v>-3.629536921151439</v>
      </c>
    </row>
    <row r="8" spans="1:37" ht="15" customHeight="1" x14ac:dyDescent="0.25">
      <c r="A8" s="1" t="s">
        <v>3</v>
      </c>
      <c r="B8" s="2">
        <v>81</v>
      </c>
      <c r="C8" s="2">
        <v>81</v>
      </c>
      <c r="D8" s="2">
        <v>122.5</v>
      </c>
      <c r="E8" s="2">
        <v>127.5</v>
      </c>
      <c r="F8" s="2">
        <v>130</v>
      </c>
      <c r="G8" s="2">
        <v>130</v>
      </c>
      <c r="H8" s="2">
        <v>130</v>
      </c>
      <c r="I8" s="2">
        <v>130</v>
      </c>
      <c r="J8" s="2">
        <v>130</v>
      </c>
      <c r="K8" s="2">
        <v>130</v>
      </c>
      <c r="L8" s="2">
        <v>152.25</v>
      </c>
      <c r="M8" s="2">
        <v>172.25</v>
      </c>
      <c r="N8" s="8">
        <v>154.66999999999999</v>
      </c>
      <c r="O8" s="17">
        <v>150.833333333333</v>
      </c>
      <c r="P8" s="19">
        <v>153.333333333333</v>
      </c>
      <c r="Q8" s="22">
        <v>151</v>
      </c>
      <c r="R8" s="22">
        <v>146</v>
      </c>
      <c r="S8" s="28">
        <v>151.25</v>
      </c>
      <c r="T8" s="30">
        <v>153</v>
      </c>
      <c r="U8" s="35">
        <v>166.25</v>
      </c>
      <c r="V8" s="39">
        <v>168.888888888888</v>
      </c>
      <c r="W8" s="29">
        <v>160</v>
      </c>
      <c r="X8" s="28">
        <v>165.55</v>
      </c>
      <c r="Y8" s="7">
        <v>160</v>
      </c>
      <c r="Z8" s="46">
        <v>174.166666666667</v>
      </c>
      <c r="AA8" s="70">
        <v>160</v>
      </c>
      <c r="AB8" s="100">
        <v>150</v>
      </c>
      <c r="AC8" s="100">
        <v>160.32653999999999</v>
      </c>
      <c r="AD8" s="24">
        <v>161.12330166666675</v>
      </c>
      <c r="AE8" s="106">
        <v>162</v>
      </c>
      <c r="AF8" s="12">
        <v>160</v>
      </c>
      <c r="AG8" s="46">
        <v>185.45454545454501</v>
      </c>
      <c r="AH8" s="46">
        <v>180</v>
      </c>
      <c r="AI8" s="46">
        <v>196.666666666666</v>
      </c>
      <c r="AJ8" s="113">
        <f t="shared" si="0"/>
        <v>22.916666666666252</v>
      </c>
      <c r="AK8" s="113">
        <f t="shared" si="1"/>
        <v>9.2592592592588918</v>
      </c>
    </row>
    <row r="9" spans="1:37" ht="15" customHeight="1" x14ac:dyDescent="0.25">
      <c r="A9" s="1" t="s">
        <v>4</v>
      </c>
      <c r="B9" s="3">
        <v>500</v>
      </c>
      <c r="C9" s="3">
        <v>501.05</v>
      </c>
      <c r="D9" s="3">
        <v>502.10220500000003</v>
      </c>
      <c r="E9" s="3">
        <v>503.15661963050002</v>
      </c>
      <c r="F9" s="3">
        <v>504.21324853172405</v>
      </c>
      <c r="G9" s="3">
        <v>505.27209635364068</v>
      </c>
      <c r="H9" s="3">
        <v>506.33316775598331</v>
      </c>
      <c r="I9" s="3">
        <v>507.39646740827089</v>
      </c>
      <c r="J9" s="3">
        <v>508.46199998982826</v>
      </c>
      <c r="K9" s="2">
        <v>681.36923696946803</v>
      </c>
      <c r="L9" s="3">
        <v>782.38011236710395</v>
      </c>
      <c r="M9" s="3">
        <v>1083.39311060307</v>
      </c>
      <c r="N9" s="14">
        <v>950.87</v>
      </c>
      <c r="O9" s="17">
        <v>890.14</v>
      </c>
      <c r="P9" s="20">
        <v>900.45</v>
      </c>
      <c r="Q9" s="22">
        <v>900</v>
      </c>
      <c r="R9" s="23">
        <v>920.22</v>
      </c>
      <c r="S9">
        <v>910.11</v>
      </c>
      <c r="T9" s="33">
        <v>905</v>
      </c>
      <c r="U9" s="36">
        <v>920.44</v>
      </c>
      <c r="V9" s="41">
        <v>933.15</v>
      </c>
      <c r="W9" s="29">
        <v>925</v>
      </c>
      <c r="X9" s="28">
        <v>916.21003817737983</v>
      </c>
      <c r="Y9" s="28">
        <v>900.21003817738006</v>
      </c>
      <c r="Z9" s="46">
        <v>1000</v>
      </c>
      <c r="AA9" s="46">
        <v>1000</v>
      </c>
      <c r="AB9" s="100">
        <v>971.875</v>
      </c>
      <c r="AC9" s="100">
        <v>950.21456000000001</v>
      </c>
      <c r="AD9" s="24">
        <v>980.52238999999997</v>
      </c>
      <c r="AE9" s="106">
        <v>985</v>
      </c>
      <c r="AF9" s="12">
        <v>990</v>
      </c>
      <c r="AG9" s="12">
        <v>990</v>
      </c>
      <c r="AH9" s="46">
        <v>1000</v>
      </c>
      <c r="AI9" s="46">
        <v>983.33333333333303</v>
      </c>
      <c r="AJ9" s="113">
        <f t="shared" si="0"/>
        <v>6.3063063063062739</v>
      </c>
      <c r="AK9" s="113">
        <f t="shared" si="1"/>
        <v>-1.6666666666666967</v>
      </c>
    </row>
    <row r="10" spans="1:37" ht="15" customHeight="1" x14ac:dyDescent="0.25">
      <c r="AJ10" s="113"/>
      <c r="AK10" s="113"/>
    </row>
    <row r="11" spans="1:37" ht="15" customHeight="1" x14ac:dyDescent="0.25">
      <c r="AF11" s="100"/>
      <c r="AJ11" s="113"/>
      <c r="AK11" s="113"/>
    </row>
    <row r="12" spans="1:37" ht="15" customHeight="1" x14ac:dyDescent="0.25">
      <c r="AF12" s="100"/>
      <c r="AJ12" s="113"/>
      <c r="AK12" s="113"/>
    </row>
    <row r="13" spans="1:37" ht="15" customHeight="1" x14ac:dyDescent="0.25">
      <c r="AF13" s="100"/>
      <c r="AJ13" s="113"/>
      <c r="AK13" s="113"/>
    </row>
    <row r="14" spans="1:37" ht="15" customHeight="1" x14ac:dyDescent="0.25">
      <c r="AF14" s="100"/>
      <c r="AJ14" s="113"/>
      <c r="AK14" s="113"/>
    </row>
    <row r="15" spans="1:37" ht="15" customHeight="1" x14ac:dyDescent="0.25">
      <c r="AF15" s="100"/>
      <c r="AJ15" s="113"/>
      <c r="AK15" s="113"/>
    </row>
    <row r="16" spans="1:37" ht="15" customHeight="1" x14ac:dyDescent="0.25">
      <c r="AJ16" s="113"/>
      <c r="AK16" s="113"/>
    </row>
    <row r="17" spans="36:37" ht="15" customHeight="1" x14ac:dyDescent="0.25">
      <c r="AJ17" s="113"/>
      <c r="AK17" s="113"/>
    </row>
    <row r="18" spans="36:37" ht="15" customHeight="1" x14ac:dyDescent="0.25">
      <c r="AJ18" s="113"/>
      <c r="AK18" s="113"/>
    </row>
    <row r="19" spans="36:37" ht="15" customHeight="1" x14ac:dyDescent="0.25">
      <c r="AJ19" s="113"/>
      <c r="AK19" s="113"/>
    </row>
    <row r="20" spans="36:37" ht="15" customHeight="1" x14ac:dyDescent="0.25">
      <c r="AJ20" s="113"/>
      <c r="AK20" s="113"/>
    </row>
    <row r="21" spans="36:37" ht="15" customHeight="1" x14ac:dyDescent="0.25">
      <c r="AJ21" s="113"/>
      <c r="AK21" s="113"/>
    </row>
    <row r="22" spans="36:37" ht="15" customHeight="1" x14ac:dyDescent="0.25">
      <c r="AJ22" s="113"/>
      <c r="AK22" s="113"/>
    </row>
    <row r="23" spans="36:37" ht="15" customHeight="1" x14ac:dyDescent="0.25">
      <c r="AJ23" s="113"/>
      <c r="AK23" s="113"/>
    </row>
    <row r="24" spans="36:37" ht="15" customHeight="1" x14ac:dyDescent="0.25">
      <c r="AJ24" s="113"/>
      <c r="AK24" s="113"/>
    </row>
    <row r="25" spans="36:37" ht="15" customHeight="1" x14ac:dyDescent="0.25">
      <c r="AJ25" s="113"/>
      <c r="AK25" s="113"/>
    </row>
    <row r="26" spans="36:37" ht="15" customHeight="1" x14ac:dyDescent="0.25">
      <c r="AJ26" s="113"/>
      <c r="AK26" s="113"/>
    </row>
    <row r="27" spans="36:37" ht="15" customHeight="1" x14ac:dyDescent="0.25">
      <c r="AJ27" s="113"/>
      <c r="AK27" s="113"/>
    </row>
    <row r="28" spans="36:37" ht="15" customHeight="1" x14ac:dyDescent="0.25">
      <c r="AJ28" s="113"/>
      <c r="AK28" s="113"/>
    </row>
    <row r="29" spans="36:37" ht="15" customHeight="1" x14ac:dyDescent="0.25">
      <c r="AJ29" s="113"/>
      <c r="AK29" s="113"/>
    </row>
    <row r="30" spans="36:37" ht="15" customHeight="1" x14ac:dyDescent="0.25">
      <c r="AJ30" s="113"/>
      <c r="AK30" s="113"/>
    </row>
    <row r="31" spans="36:37" ht="15" customHeight="1" x14ac:dyDescent="0.25">
      <c r="AJ31" s="113"/>
      <c r="AK31" s="113"/>
    </row>
    <row r="32" spans="36:37" ht="15" customHeight="1" x14ac:dyDescent="0.25">
      <c r="AJ32" s="113"/>
      <c r="AK32" s="113"/>
    </row>
    <row r="33" spans="36:37" ht="15" customHeight="1" x14ac:dyDescent="0.25">
      <c r="AJ33" s="113"/>
      <c r="AK33" s="113"/>
    </row>
    <row r="34" spans="36:37" ht="15" customHeight="1" x14ac:dyDescent="0.25">
      <c r="AJ34" s="113"/>
      <c r="AK34" s="113"/>
    </row>
    <row r="35" spans="36:37" ht="15" customHeight="1" x14ac:dyDescent="0.25">
      <c r="AJ35" s="113"/>
      <c r="AK35" s="113"/>
    </row>
    <row r="36" spans="36:37" ht="15" customHeight="1" x14ac:dyDescent="0.25">
      <c r="AJ36" s="113"/>
      <c r="AK36" s="113"/>
    </row>
    <row r="37" spans="36:37" ht="15" customHeight="1" x14ac:dyDescent="0.25">
      <c r="AJ37" s="113"/>
      <c r="AK37" s="113"/>
    </row>
    <row r="38" spans="36:37" ht="15" customHeight="1" x14ac:dyDescent="0.25">
      <c r="AJ38" s="113"/>
      <c r="AK38" s="113"/>
    </row>
    <row r="39" spans="36:37" ht="15" customHeight="1" x14ac:dyDescent="0.25">
      <c r="AJ39" s="113"/>
      <c r="AK39" s="113"/>
    </row>
    <row r="40" spans="36:37" ht="15" customHeight="1" x14ac:dyDescent="0.25">
      <c r="AJ40" s="113"/>
      <c r="AK40" s="113"/>
    </row>
    <row r="41" spans="36:37" ht="15" customHeight="1" x14ac:dyDescent="0.25">
      <c r="AJ41" s="113"/>
      <c r="AK41" s="113"/>
    </row>
    <row r="42" spans="36:37" ht="15" customHeight="1" x14ac:dyDescent="0.25">
      <c r="AJ42" s="114"/>
      <c r="AK42" s="114"/>
    </row>
    <row r="43" spans="36:37" ht="15" customHeight="1" x14ac:dyDescent="0.25">
      <c r="AJ43" s="113"/>
      <c r="AK43" s="113"/>
    </row>
    <row r="44" spans="36:37" ht="15" customHeight="1" x14ac:dyDescent="0.25">
      <c r="AJ44" s="113"/>
      <c r="AK44" s="11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K44"/>
  <sheetViews>
    <sheetView zoomScale="120" zoomScaleNormal="120" workbookViewId="0">
      <pane xSplit="1" topLeftCell="AG1" activePane="topRight" state="frozen"/>
      <selection activeCell="AD13" sqref="AD13"/>
      <selection pane="topRight" activeCell="AD13" sqref="AD13"/>
    </sheetView>
  </sheetViews>
  <sheetFormatPr defaultRowHeight="15" x14ac:dyDescent="0.25"/>
  <cols>
    <col min="1" max="1" width="32.5703125" customWidth="1"/>
    <col min="29" max="29" width="9.140625" style="90"/>
    <col min="31" max="31" width="11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x14ac:dyDescent="0.25">
      <c r="C3" t="s">
        <v>21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28">
        <v>75</v>
      </c>
      <c r="C5" s="28">
        <v>102.5</v>
      </c>
      <c r="D5" s="28">
        <v>105.694444444444</v>
      </c>
      <c r="E5" s="28">
        <v>104.25</v>
      </c>
      <c r="F5" s="28">
        <v>105.714285714285</v>
      </c>
      <c r="G5" s="28">
        <v>100.928571428571</v>
      </c>
      <c r="H5" s="28">
        <v>100</v>
      </c>
      <c r="I5" s="28">
        <v>104.75</v>
      </c>
      <c r="J5" s="28">
        <v>105.05397499999999</v>
      </c>
      <c r="K5" s="28">
        <v>103.015383522677</v>
      </c>
      <c r="L5" s="28">
        <v>100.625</v>
      </c>
      <c r="M5" s="28">
        <v>150.25</v>
      </c>
      <c r="N5" s="28">
        <v>127.333333333333</v>
      </c>
      <c r="O5" s="28">
        <v>125.33333333333333</v>
      </c>
      <c r="P5" s="28">
        <v>166.66666666666666</v>
      </c>
      <c r="Q5" s="28">
        <v>194</v>
      </c>
      <c r="R5" s="28">
        <v>186.1904761904762</v>
      </c>
      <c r="S5" s="28">
        <v>187.142857142857</v>
      </c>
      <c r="T5" s="28">
        <v>192.30769230769201</v>
      </c>
      <c r="U5" s="28">
        <v>171.538461538462</v>
      </c>
      <c r="V5" s="28">
        <v>203.636363636364</v>
      </c>
      <c r="W5" s="28">
        <v>202.5</v>
      </c>
      <c r="X5" s="28">
        <v>203.00624999999999</v>
      </c>
      <c r="Y5" s="28">
        <v>217.222222222222</v>
      </c>
      <c r="Z5" s="46">
        <v>224</v>
      </c>
      <c r="AA5" s="71">
        <v>225.833333333333</v>
      </c>
      <c r="AB5" s="100">
        <v>200.32</v>
      </c>
      <c r="AC5" s="100">
        <v>220.11254700000001</v>
      </c>
      <c r="AD5" s="100">
        <v>215.42857142857099</v>
      </c>
      <c r="AE5" s="11">
        <v>217.5</v>
      </c>
      <c r="AF5" s="13">
        <v>220</v>
      </c>
      <c r="AG5" s="46">
        <v>229.375</v>
      </c>
      <c r="AH5" s="46">
        <v>230</v>
      </c>
      <c r="AI5" s="46">
        <v>248.333333333333</v>
      </c>
      <c r="AJ5" s="113">
        <f>(AI5-W5)/W5*100</f>
        <v>22.633744855966913</v>
      </c>
      <c r="AK5" s="113">
        <f>(AI5-AH5)/AH5*100</f>
        <v>7.9710144927534792</v>
      </c>
    </row>
    <row r="6" spans="1:37" ht="15" customHeight="1" x14ac:dyDescent="0.25">
      <c r="A6" s="1" t="s">
        <v>1</v>
      </c>
      <c r="B6" s="28">
        <v>1307.7777777777701</v>
      </c>
      <c r="C6" s="28">
        <v>1463.5416666666699</v>
      </c>
      <c r="D6" s="28">
        <v>1322.2222222222199</v>
      </c>
      <c r="E6" s="28">
        <v>1303.125</v>
      </c>
      <c r="F6" s="28">
        <v>1459.375</v>
      </c>
      <c r="G6" s="28">
        <v>1516.6666666666599</v>
      </c>
      <c r="H6" s="28">
        <v>1571.875</v>
      </c>
      <c r="I6" s="28">
        <v>1500</v>
      </c>
      <c r="J6" s="28">
        <v>1507.35</v>
      </c>
      <c r="K6" s="28">
        <v>1512.7827536679399</v>
      </c>
      <c r="L6" s="28">
        <v>1419.2857142857099</v>
      </c>
      <c r="M6" s="28">
        <v>1863.3333333333301</v>
      </c>
      <c r="N6" s="28">
        <v>1490.9090909090901</v>
      </c>
      <c r="O6" s="28">
        <v>1363.6363636363601</v>
      </c>
      <c r="P6" s="28">
        <v>1460</v>
      </c>
      <c r="Q6" s="28">
        <v>1627.2727272727273</v>
      </c>
      <c r="R6" s="28">
        <v>1504.54545454545</v>
      </c>
      <c r="S6" s="28">
        <v>1565.38461538462</v>
      </c>
      <c r="T6" s="28">
        <v>1535.7142857142801</v>
      </c>
      <c r="U6" s="28">
        <v>1470</v>
      </c>
      <c r="V6" s="28">
        <v>1470.89</v>
      </c>
      <c r="W6" s="28">
        <v>1425</v>
      </c>
      <c r="X6" s="28">
        <v>1496.25</v>
      </c>
      <c r="Y6" s="28">
        <v>1786</v>
      </c>
      <c r="Z6" s="46">
        <v>2054.54545454545</v>
      </c>
      <c r="AA6" s="71">
        <v>2061.5384615384601</v>
      </c>
      <c r="AB6" s="100">
        <v>2000</v>
      </c>
      <c r="AC6" s="24">
        <v>2100</v>
      </c>
      <c r="AD6" s="100">
        <v>2176.9230769230799</v>
      </c>
      <c r="AE6" s="11">
        <v>2180</v>
      </c>
      <c r="AF6" s="13">
        <v>2200</v>
      </c>
      <c r="AG6" s="46">
        <v>2386.6666666666601</v>
      </c>
      <c r="AH6" s="46">
        <v>2390</v>
      </c>
      <c r="AI6" s="46">
        <v>2500</v>
      </c>
      <c r="AJ6" s="113">
        <f t="shared" ref="AJ6:AJ9" si="0">(AI6-W6)/W6*100</f>
        <v>75.438596491228068</v>
      </c>
      <c r="AK6" s="113">
        <f t="shared" ref="AK6:AK9" si="1">(AI6-AH6)/AH6*100</f>
        <v>4.6025104602510458</v>
      </c>
    </row>
    <row r="7" spans="1:37" ht="15" customHeight="1" x14ac:dyDescent="0.25">
      <c r="A7" s="1" t="s">
        <v>2</v>
      </c>
      <c r="B7" s="28">
        <v>23760.34</v>
      </c>
      <c r="C7" s="28">
        <v>23810.236713999999</v>
      </c>
      <c r="D7" s="28">
        <v>23860.238211099397</v>
      </c>
      <c r="E7" s="28">
        <v>23910.344711342706</v>
      </c>
      <c r="F7" s="28">
        <v>23960.556435236525</v>
      </c>
      <c r="G7" s="28">
        <v>24010.873603750522</v>
      </c>
      <c r="H7" s="28">
        <v>24061.296438318397</v>
      </c>
      <c r="I7" s="28">
        <v>24111.825160838867</v>
      </c>
      <c r="J7" s="28">
        <v>24162.459993676628</v>
      </c>
      <c r="K7" s="28">
        <v>22770.680591596101</v>
      </c>
      <c r="L7" s="28">
        <v>22818.499020838452</v>
      </c>
      <c r="M7" s="28">
        <v>23850.12</v>
      </c>
      <c r="N7" s="28">
        <v>23850.67</v>
      </c>
      <c r="O7" s="28">
        <v>23850.67</v>
      </c>
      <c r="P7" s="28">
        <v>25580.34</v>
      </c>
      <c r="Q7" s="28">
        <v>25580.34</v>
      </c>
      <c r="R7" s="28">
        <v>26000</v>
      </c>
      <c r="S7" s="28">
        <v>26057.777777777701</v>
      </c>
      <c r="T7" s="28">
        <v>26000</v>
      </c>
      <c r="U7" s="28">
        <v>27000</v>
      </c>
      <c r="V7" s="28">
        <v>27400</v>
      </c>
      <c r="W7" s="28">
        <v>27000</v>
      </c>
      <c r="X7" s="28">
        <v>28485</v>
      </c>
      <c r="Y7" s="28">
        <v>25602.041759992626</v>
      </c>
      <c r="Z7" s="31">
        <v>27000</v>
      </c>
      <c r="AA7" s="31">
        <v>27000</v>
      </c>
      <c r="AB7" s="100">
        <v>26800</v>
      </c>
      <c r="AC7" s="100">
        <v>27000</v>
      </c>
      <c r="AD7" s="100">
        <v>26933.333333333332</v>
      </c>
      <c r="AE7" s="11">
        <v>26950</v>
      </c>
      <c r="AF7" s="13">
        <v>26900</v>
      </c>
      <c r="AG7" s="13">
        <v>28900</v>
      </c>
      <c r="AH7" s="46">
        <v>28900</v>
      </c>
      <c r="AI7" s="37">
        <v>29000</v>
      </c>
      <c r="AJ7" s="113">
        <f t="shared" si="0"/>
        <v>7.4074074074074066</v>
      </c>
      <c r="AK7" s="113">
        <f t="shared" si="1"/>
        <v>0.34602076124567477</v>
      </c>
    </row>
    <row r="8" spans="1:37" ht="15" customHeight="1" x14ac:dyDescent="0.25">
      <c r="A8" s="1" t="s">
        <v>3</v>
      </c>
      <c r="B8" s="28">
        <v>54.740259740259702</v>
      </c>
      <c r="C8" s="28">
        <v>53.579545454545453</v>
      </c>
      <c r="D8" s="28">
        <v>53.125</v>
      </c>
      <c r="E8" s="28">
        <v>76.161616161616109</v>
      </c>
      <c r="F8" s="28">
        <v>63.920454545454547</v>
      </c>
      <c r="G8" s="28">
        <v>61.375</v>
      </c>
      <c r="H8" s="28">
        <v>54.772727272727252</v>
      </c>
      <c r="I8" s="28">
        <v>63.465909090909051</v>
      </c>
      <c r="J8" s="28">
        <v>63.599187499999957</v>
      </c>
      <c r="K8" s="28">
        <v>65.368580969999996</v>
      </c>
      <c r="L8" s="28">
        <v>65.368580969999996</v>
      </c>
      <c r="M8" s="28">
        <v>65.368580969999996</v>
      </c>
      <c r="N8" s="28">
        <v>53.888888888888886</v>
      </c>
      <c r="O8" s="28">
        <v>53.668888889000002</v>
      </c>
      <c r="P8" s="28">
        <v>57.333333333333336</v>
      </c>
      <c r="Q8" s="28">
        <v>57.6666666666667</v>
      </c>
      <c r="R8" s="28">
        <v>56.774193548387096</v>
      </c>
      <c r="S8" s="28">
        <v>58.96</v>
      </c>
      <c r="T8" s="28">
        <v>56.842105263157897</v>
      </c>
      <c r="U8" s="28">
        <v>55.714285714285715</v>
      </c>
      <c r="V8" s="28">
        <v>55.333333333333336</v>
      </c>
      <c r="W8" s="28">
        <v>50.74</v>
      </c>
      <c r="X8" s="28">
        <v>52.008499999999998</v>
      </c>
      <c r="Y8" s="28">
        <v>56.153846153846153</v>
      </c>
      <c r="Z8" s="46">
        <v>83.529411764705884</v>
      </c>
      <c r="AA8" s="71">
        <v>60.470588235294102</v>
      </c>
      <c r="AB8" s="100">
        <v>55</v>
      </c>
      <c r="AC8" s="100">
        <v>60.321399999999997</v>
      </c>
      <c r="AD8" s="100">
        <v>58.5</v>
      </c>
      <c r="AE8" s="11">
        <v>60</v>
      </c>
      <c r="AF8" s="12">
        <v>60</v>
      </c>
      <c r="AG8" s="46">
        <v>77</v>
      </c>
      <c r="AH8" s="46">
        <v>80</v>
      </c>
      <c r="AI8" s="46">
        <v>92</v>
      </c>
      <c r="AJ8" s="113">
        <f t="shared" si="0"/>
        <v>81.316515569570342</v>
      </c>
      <c r="AK8" s="113">
        <f t="shared" si="1"/>
        <v>15</v>
      </c>
    </row>
    <row r="9" spans="1:37" ht="15" customHeight="1" x14ac:dyDescent="0.25">
      <c r="A9" s="1" t="s">
        <v>4</v>
      </c>
      <c r="B9" s="28">
        <v>400.34</v>
      </c>
      <c r="C9" s="28">
        <v>401.18071399999997</v>
      </c>
      <c r="D9" s="28">
        <v>402.02319349939995</v>
      </c>
      <c r="E9" s="28">
        <v>402.86744220574866</v>
      </c>
      <c r="F9" s="28">
        <v>403.71346383438072</v>
      </c>
      <c r="G9" s="28">
        <v>404.56126210843291</v>
      </c>
      <c r="H9" s="28">
        <v>405.41084075886062</v>
      </c>
      <c r="I9" s="28">
        <v>406.26220352445421</v>
      </c>
      <c r="J9" s="28">
        <v>407.11535415185557</v>
      </c>
      <c r="K9" s="28">
        <v>481.36923696946798</v>
      </c>
      <c r="L9" s="28">
        <v>482.38011236710383</v>
      </c>
      <c r="M9" s="28">
        <v>503.393110603075</v>
      </c>
      <c r="N9" s="28">
        <v>483.393110603075</v>
      </c>
      <c r="O9" s="28">
        <v>482.55</v>
      </c>
      <c r="P9" s="28">
        <v>500.65</v>
      </c>
      <c r="Q9" s="28">
        <v>500.65</v>
      </c>
      <c r="R9" s="28">
        <v>500.98</v>
      </c>
      <c r="S9" s="28">
        <v>501.89</v>
      </c>
      <c r="T9" s="28">
        <v>500</v>
      </c>
      <c r="U9" s="28">
        <v>500.45</v>
      </c>
      <c r="V9" s="28">
        <v>502</v>
      </c>
      <c r="W9" s="28">
        <v>500</v>
      </c>
      <c r="X9" s="28">
        <v>510</v>
      </c>
      <c r="Y9" s="28">
        <v>497.49130279301295</v>
      </c>
      <c r="Z9" s="44">
        <v>500</v>
      </c>
      <c r="AA9" s="71">
        <v>450</v>
      </c>
      <c r="AB9" s="100">
        <v>410.58</v>
      </c>
      <c r="AC9" s="12">
        <v>420</v>
      </c>
      <c r="AD9" s="100">
        <v>426.85999999999996</v>
      </c>
      <c r="AE9" s="11">
        <v>425</v>
      </c>
      <c r="AF9" s="12">
        <v>420</v>
      </c>
      <c r="AG9" s="44">
        <v>450</v>
      </c>
      <c r="AH9" s="46">
        <v>450</v>
      </c>
      <c r="AI9" s="46">
        <v>450</v>
      </c>
      <c r="AJ9" s="113">
        <f t="shared" si="0"/>
        <v>-10</v>
      </c>
      <c r="AK9" s="113">
        <f t="shared" si="1"/>
        <v>0</v>
      </c>
    </row>
    <row r="10" spans="1:37" x14ac:dyDescent="0.25">
      <c r="AJ10" s="113"/>
      <c r="AK10" s="113"/>
    </row>
    <row r="11" spans="1:37" x14ac:dyDescent="0.25">
      <c r="AJ11" s="113"/>
      <c r="AK11" s="113"/>
    </row>
    <row r="12" spans="1:37" x14ac:dyDescent="0.25">
      <c r="AJ12" s="113"/>
      <c r="AK12" s="113"/>
    </row>
    <row r="13" spans="1:37" x14ac:dyDescent="0.25">
      <c r="AJ13" s="113"/>
      <c r="AK13" s="113"/>
    </row>
    <row r="14" spans="1:37" x14ac:dyDescent="0.25">
      <c r="AJ14" s="113"/>
      <c r="AK14" s="113"/>
    </row>
    <row r="15" spans="1:37" x14ac:dyDescent="0.25">
      <c r="AJ15" s="113"/>
      <c r="AK15" s="113"/>
    </row>
    <row r="16" spans="1:37" x14ac:dyDescent="0.25">
      <c r="AJ16" s="113"/>
      <c r="AK16" s="113"/>
    </row>
    <row r="17" spans="36:37" x14ac:dyDescent="0.25">
      <c r="AJ17" s="113"/>
      <c r="AK17" s="113"/>
    </row>
    <row r="18" spans="36:37" x14ac:dyDescent="0.25">
      <c r="AJ18" s="113"/>
      <c r="AK18" s="113"/>
    </row>
    <row r="19" spans="36:37" x14ac:dyDescent="0.25">
      <c r="AJ19" s="113"/>
      <c r="AK19" s="113"/>
    </row>
    <row r="20" spans="36:37" x14ac:dyDescent="0.25">
      <c r="AJ20" s="113"/>
      <c r="AK20" s="113"/>
    </row>
    <row r="21" spans="36:37" x14ac:dyDescent="0.25">
      <c r="AJ21" s="113"/>
      <c r="AK21" s="113"/>
    </row>
    <row r="22" spans="36:37" x14ac:dyDescent="0.25">
      <c r="AJ22" s="113"/>
      <c r="AK22" s="113"/>
    </row>
    <row r="23" spans="36:37" x14ac:dyDescent="0.25">
      <c r="AJ23" s="113"/>
      <c r="AK23" s="113"/>
    </row>
    <row r="24" spans="36:37" x14ac:dyDescent="0.25">
      <c r="AJ24" s="113"/>
      <c r="AK24" s="113"/>
    </row>
    <row r="25" spans="36:37" x14ac:dyDescent="0.25">
      <c r="AJ25" s="113"/>
      <c r="AK25" s="113"/>
    </row>
    <row r="26" spans="36:37" x14ac:dyDescent="0.25">
      <c r="AJ26" s="113"/>
      <c r="AK26" s="113"/>
    </row>
    <row r="27" spans="36:37" x14ac:dyDescent="0.25">
      <c r="AJ27" s="113"/>
      <c r="AK27" s="113"/>
    </row>
    <row r="28" spans="36:37" x14ac:dyDescent="0.25">
      <c r="AJ28" s="113"/>
      <c r="AK28" s="113"/>
    </row>
    <row r="29" spans="36:37" x14ac:dyDescent="0.25">
      <c r="AJ29" s="113"/>
      <c r="AK29" s="113"/>
    </row>
    <row r="30" spans="36:37" x14ac:dyDescent="0.25">
      <c r="AJ30" s="113"/>
      <c r="AK30" s="113"/>
    </row>
    <row r="31" spans="36:37" x14ac:dyDescent="0.25">
      <c r="AJ31" s="113"/>
      <c r="AK31" s="113"/>
    </row>
    <row r="32" spans="36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K44"/>
  <sheetViews>
    <sheetView zoomScale="120" zoomScaleNormal="120" workbookViewId="0">
      <pane xSplit="1" topLeftCell="AG1" activePane="topRight" state="frozen"/>
      <selection activeCell="AD13" sqref="AD13"/>
      <selection pane="topRight" activeCell="AD13" sqref="AD13"/>
    </sheetView>
  </sheetViews>
  <sheetFormatPr defaultRowHeight="15" x14ac:dyDescent="0.25"/>
  <cols>
    <col min="1" max="1" width="29.7109375" customWidth="1"/>
    <col min="30" max="30" width="9.7109375" customWidth="1"/>
    <col min="31" max="31" width="9.5703125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x14ac:dyDescent="0.25">
      <c r="C3" t="s">
        <v>14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2">
        <v>65</v>
      </c>
      <c r="C5" s="2">
        <v>69.666666666666657</v>
      </c>
      <c r="D5" s="2">
        <v>61.619047619047549</v>
      </c>
      <c r="E5" s="2">
        <v>81.285714285713993</v>
      </c>
      <c r="F5" s="2">
        <v>63.214285714285694</v>
      </c>
      <c r="G5" s="2">
        <v>70.428571428571402</v>
      </c>
      <c r="H5" s="2">
        <v>70.428571428571402</v>
      </c>
      <c r="I5" s="2">
        <v>70.428571428571402</v>
      </c>
      <c r="J5" s="2">
        <v>99.260935510509455</v>
      </c>
      <c r="K5" s="2">
        <v>80.951737541996948</v>
      </c>
      <c r="L5" s="2">
        <v>110.119047619047</v>
      </c>
      <c r="M5" s="2">
        <v>110.119047619047</v>
      </c>
      <c r="N5" s="8">
        <v>73.684210526315795</v>
      </c>
      <c r="O5" s="17">
        <v>78.888888888888886</v>
      </c>
      <c r="P5" s="19">
        <v>72.631578947368425</v>
      </c>
      <c r="Q5" s="22">
        <v>75.882352941176464</v>
      </c>
      <c r="R5" s="22">
        <v>79.545454545454547</v>
      </c>
      <c r="S5" s="28">
        <v>79.130434782608702</v>
      </c>
      <c r="T5" s="30">
        <v>78.714285714285694</v>
      </c>
      <c r="U5" s="35">
        <v>74.285714285714292</v>
      </c>
      <c r="V5" s="35">
        <v>78.421052631579002</v>
      </c>
      <c r="W5" s="28">
        <v>96.521739130434796</v>
      </c>
      <c r="X5" s="35">
        <v>111.17</v>
      </c>
      <c r="Y5" s="7">
        <v>134.78260869565199</v>
      </c>
      <c r="Z5" s="46">
        <v>159.444444444444</v>
      </c>
      <c r="AA5" s="73">
        <v>137.61904761904799</v>
      </c>
      <c r="AB5" s="100">
        <v>123.636363636364</v>
      </c>
      <c r="AC5" s="24">
        <v>125.12547000000001</v>
      </c>
      <c r="AD5" s="100">
        <v>130.5</v>
      </c>
      <c r="AE5" s="100">
        <v>130.9</v>
      </c>
      <c r="AF5" s="24">
        <v>140</v>
      </c>
      <c r="AG5" s="46">
        <v>156.25</v>
      </c>
      <c r="AH5" s="46">
        <v>155</v>
      </c>
      <c r="AI5" s="46">
        <v>160</v>
      </c>
      <c r="AJ5" s="113">
        <f>(AI5-W5)/W5*100</f>
        <v>65.765765765765735</v>
      </c>
      <c r="AK5" s="113">
        <f>(AI5-AH5)/AH5*100</f>
        <v>3.225806451612903</v>
      </c>
    </row>
    <row r="6" spans="1:37" ht="15" customHeight="1" x14ac:dyDescent="0.25">
      <c r="A6" s="1" t="s">
        <v>1</v>
      </c>
      <c r="B6" s="2">
        <v>705.71428571428555</v>
      </c>
      <c r="C6" s="2">
        <v>705.71428571428555</v>
      </c>
      <c r="D6" s="2">
        <v>705.71428571428555</v>
      </c>
      <c r="E6" s="2">
        <v>733.5</v>
      </c>
      <c r="F6" s="2">
        <v>733.5</v>
      </c>
      <c r="G6" s="2">
        <v>733.5</v>
      </c>
      <c r="H6" s="2">
        <v>733.5</v>
      </c>
      <c r="I6" s="2">
        <v>733.5</v>
      </c>
      <c r="J6" s="2">
        <v>1001.147577876087</v>
      </c>
      <c r="K6" s="2">
        <v>1000.06681776938</v>
      </c>
      <c r="L6" s="2">
        <v>1031.9642857142801</v>
      </c>
      <c r="M6" s="2">
        <v>1422.5</v>
      </c>
      <c r="N6" s="8">
        <v>1053.125</v>
      </c>
      <c r="O6" s="17">
        <v>1053.825</v>
      </c>
      <c r="P6" s="19">
        <v>1071.0526315789473</v>
      </c>
      <c r="Q6" s="22">
        <v>1260</v>
      </c>
      <c r="R6" s="22">
        <v>1116.6666666666599</v>
      </c>
      <c r="S6" s="28">
        <v>1211.1111111111111</v>
      </c>
      <c r="T6" s="30">
        <v>1218.4615384615299</v>
      </c>
      <c r="U6" s="35">
        <v>1180.55555555555</v>
      </c>
      <c r="V6" s="35">
        <v>1180</v>
      </c>
      <c r="W6" s="28">
        <v>1086.1111111111099</v>
      </c>
      <c r="X6" s="35">
        <v>947.22</v>
      </c>
      <c r="Y6" s="7">
        <v>1063.35294117647</v>
      </c>
      <c r="Z6" s="46">
        <v>1150</v>
      </c>
      <c r="AA6" s="73">
        <v>1086.1111111111099</v>
      </c>
      <c r="AB6" s="72">
        <v>1000.25</v>
      </c>
      <c r="AC6" s="100">
        <v>1000.012423</v>
      </c>
      <c r="AD6" s="100">
        <v>1096.875</v>
      </c>
      <c r="AE6" s="100">
        <v>1090</v>
      </c>
      <c r="AF6" s="24">
        <v>1090</v>
      </c>
      <c r="AG6" s="46">
        <v>1100</v>
      </c>
      <c r="AH6" s="46">
        <v>1150</v>
      </c>
      <c r="AI6" s="46">
        <v>1177.5</v>
      </c>
      <c r="AJ6" s="113">
        <f t="shared" ref="AJ6:AJ9" si="0">(AI6-W6)/W6*100</f>
        <v>8.4143222506395023</v>
      </c>
      <c r="AK6" s="113">
        <f t="shared" ref="AK6:AK9" si="1">(AI6-AH6)/AH6*100</f>
        <v>2.3913043478260869</v>
      </c>
    </row>
    <row r="7" spans="1:37" ht="15" customHeight="1" x14ac:dyDescent="0.25">
      <c r="A7" s="1" t="s">
        <v>2</v>
      </c>
      <c r="B7" s="2">
        <v>20500</v>
      </c>
      <c r="C7" s="2">
        <v>20500</v>
      </c>
      <c r="D7" s="2">
        <v>24666.666666666599</v>
      </c>
      <c r="E7" s="2">
        <v>20833.333333333299</v>
      </c>
      <c r="F7" s="2">
        <v>20666.666666666599</v>
      </c>
      <c r="G7" s="2">
        <v>20500</v>
      </c>
      <c r="H7" s="2">
        <v>22000</v>
      </c>
      <c r="I7" s="2">
        <v>22000</v>
      </c>
      <c r="J7" s="2">
        <v>21438.172650709799</v>
      </c>
      <c r="K7" s="2">
        <v>21834.436363311201</v>
      </c>
      <c r="L7" s="2">
        <v>23500</v>
      </c>
      <c r="M7" s="2">
        <v>35000</v>
      </c>
      <c r="N7" s="2">
        <v>34500</v>
      </c>
      <c r="O7" s="17">
        <v>32000</v>
      </c>
      <c r="P7" s="19">
        <v>33500</v>
      </c>
      <c r="Q7" s="22">
        <v>33000</v>
      </c>
      <c r="R7" s="22">
        <v>33500</v>
      </c>
      <c r="S7" s="28">
        <v>33333.333333333299</v>
      </c>
      <c r="T7" s="31">
        <v>33000</v>
      </c>
      <c r="U7" s="35">
        <v>33000</v>
      </c>
      <c r="V7" s="35">
        <v>34000</v>
      </c>
      <c r="W7" s="42">
        <v>34500</v>
      </c>
      <c r="X7" s="35">
        <v>34000</v>
      </c>
      <c r="Y7" s="7">
        <v>33500</v>
      </c>
      <c r="Z7" s="46">
        <v>33500</v>
      </c>
      <c r="AA7" s="73">
        <v>32500</v>
      </c>
      <c r="AB7" s="100">
        <v>31200</v>
      </c>
      <c r="AC7" s="24">
        <v>31500</v>
      </c>
      <c r="AD7" s="100">
        <v>32500</v>
      </c>
      <c r="AE7" s="100">
        <v>32550</v>
      </c>
      <c r="AF7" s="24">
        <v>32500</v>
      </c>
      <c r="AG7" s="24">
        <v>32500</v>
      </c>
      <c r="AH7" s="46">
        <v>32500</v>
      </c>
      <c r="AI7" s="46">
        <v>32500</v>
      </c>
      <c r="AJ7" s="113">
        <f t="shared" si="0"/>
        <v>-5.7971014492753623</v>
      </c>
      <c r="AK7" s="113">
        <f t="shared" si="1"/>
        <v>0</v>
      </c>
    </row>
    <row r="8" spans="1:37" ht="15" customHeight="1" x14ac:dyDescent="0.25">
      <c r="A8" s="1" t="s">
        <v>3</v>
      </c>
      <c r="B8" s="2">
        <v>97.5</v>
      </c>
      <c r="C8" s="2">
        <v>86.25</v>
      </c>
      <c r="D8" s="2">
        <v>120</v>
      </c>
      <c r="E8" s="2">
        <v>119.375</v>
      </c>
      <c r="F8" s="2">
        <v>119.375</v>
      </c>
      <c r="G8" s="2">
        <v>119.375</v>
      </c>
      <c r="H8" s="2">
        <v>119.375</v>
      </c>
      <c r="I8" s="2">
        <v>114.11764705882349</v>
      </c>
      <c r="J8" s="2">
        <v>123.35398937295901</v>
      </c>
      <c r="K8" s="2">
        <v>126.6164873271575</v>
      </c>
      <c r="L8" s="2">
        <v>120.277777777778</v>
      </c>
      <c r="M8" s="2">
        <v>130</v>
      </c>
      <c r="N8" s="8">
        <v>116</v>
      </c>
      <c r="O8" s="17">
        <v>131.5</v>
      </c>
      <c r="P8" s="19">
        <v>137</v>
      </c>
      <c r="Q8" s="22">
        <v>131.42857142857099</v>
      </c>
      <c r="R8" s="22">
        <v>132.38095238095238</v>
      </c>
      <c r="S8" s="28">
        <v>131.5</v>
      </c>
      <c r="T8" s="30">
        <v>139.230769230769</v>
      </c>
      <c r="U8" s="35">
        <v>131.11111111111111</v>
      </c>
      <c r="V8" s="35">
        <v>136.31578947368422</v>
      </c>
      <c r="W8" s="28">
        <v>136.5</v>
      </c>
      <c r="X8" s="35">
        <v>148.94</v>
      </c>
      <c r="Y8" s="7">
        <v>125.55555555555556</v>
      </c>
      <c r="Z8" s="46">
        <v>150</v>
      </c>
      <c r="AA8" s="73">
        <v>138.0952380952381</v>
      </c>
      <c r="AB8" s="100">
        <v>162.63157894736841</v>
      </c>
      <c r="AC8" s="12">
        <v>170.147852</v>
      </c>
      <c r="AD8" s="100">
        <v>168.42105263157899</v>
      </c>
      <c r="AE8" s="100">
        <v>170</v>
      </c>
      <c r="AF8" s="12">
        <v>170</v>
      </c>
      <c r="AG8" s="46">
        <v>180</v>
      </c>
      <c r="AH8" s="46">
        <v>185</v>
      </c>
      <c r="AI8" s="46">
        <v>188.363636363636</v>
      </c>
      <c r="AJ8" s="113">
        <f t="shared" si="0"/>
        <v>37.995337995337728</v>
      </c>
      <c r="AK8" s="113">
        <f t="shared" si="1"/>
        <v>1.8181818181816241</v>
      </c>
    </row>
    <row r="9" spans="1:37" ht="15" customHeight="1" x14ac:dyDescent="0.25">
      <c r="A9" s="1" t="s">
        <v>4</v>
      </c>
      <c r="B9" s="3">
        <v>380</v>
      </c>
      <c r="C9" s="3">
        <v>380.798</v>
      </c>
      <c r="D9" s="3">
        <v>381.59767579999999</v>
      </c>
      <c r="E9" s="3">
        <v>382.39903091918001</v>
      </c>
      <c r="F9" s="3">
        <v>381.59767579999999</v>
      </c>
      <c r="G9" s="3">
        <v>381.59767579999999</v>
      </c>
      <c r="H9" s="3">
        <v>381.59767579999999</v>
      </c>
      <c r="I9" s="3">
        <v>381.59767579999999</v>
      </c>
      <c r="J9" s="2">
        <v>444.09243832103903</v>
      </c>
      <c r="K9" s="2">
        <v>481.36923696946798</v>
      </c>
      <c r="L9" s="3">
        <v>482.38011236710383</v>
      </c>
      <c r="M9" s="3">
        <v>683.393110603075</v>
      </c>
      <c r="N9" s="15">
        <v>550.45000000000005</v>
      </c>
      <c r="O9" s="15">
        <v>550.95000000000005</v>
      </c>
      <c r="P9" s="20">
        <v>525.54</v>
      </c>
      <c r="Q9" s="23">
        <v>530</v>
      </c>
      <c r="R9" s="23">
        <v>542.89</v>
      </c>
      <c r="S9">
        <v>536.44499999999994</v>
      </c>
      <c r="T9" s="30">
        <v>550</v>
      </c>
      <c r="U9" s="36">
        <v>536.76</v>
      </c>
      <c r="V9" s="35">
        <v>520.6</v>
      </c>
      <c r="W9" s="29">
        <v>510.55</v>
      </c>
      <c r="X9" s="12">
        <v>500</v>
      </c>
      <c r="Y9" s="12">
        <v>500</v>
      </c>
      <c r="Z9" s="44">
        <v>520</v>
      </c>
      <c r="AA9" s="44">
        <v>520</v>
      </c>
      <c r="AB9" s="12">
        <v>500.78</v>
      </c>
      <c r="AC9" s="12">
        <v>500.12353999999999</v>
      </c>
      <c r="AD9" s="100">
        <v>510.22588500000001</v>
      </c>
      <c r="AE9" s="100">
        <v>510</v>
      </c>
      <c r="AF9" s="12">
        <v>520</v>
      </c>
      <c r="AG9" s="46">
        <v>550</v>
      </c>
      <c r="AH9" s="46">
        <v>540</v>
      </c>
      <c r="AI9" s="44">
        <v>550</v>
      </c>
      <c r="AJ9" s="113">
        <f t="shared" si="0"/>
        <v>7.726961120360393</v>
      </c>
      <c r="AK9" s="113">
        <f t="shared" si="1"/>
        <v>1.8518518518518516</v>
      </c>
    </row>
    <row r="10" spans="1:37" x14ac:dyDescent="0.25">
      <c r="AJ10" s="113"/>
      <c r="AK10" s="113"/>
    </row>
    <row r="11" spans="1:37" x14ac:dyDescent="0.25">
      <c r="AD11" s="11"/>
      <c r="AJ11" s="113"/>
      <c r="AK11" s="113"/>
    </row>
    <row r="12" spans="1:37" x14ac:dyDescent="0.25">
      <c r="AJ12" s="113"/>
      <c r="AK12" s="113"/>
    </row>
    <row r="13" spans="1:37" x14ac:dyDescent="0.25">
      <c r="AJ13" s="113"/>
      <c r="AK13" s="113"/>
    </row>
    <row r="14" spans="1:37" x14ac:dyDescent="0.25">
      <c r="AJ14" s="113"/>
      <c r="AK14" s="113"/>
    </row>
    <row r="15" spans="1:37" x14ac:dyDescent="0.25">
      <c r="AJ15" s="113"/>
      <c r="AK15" s="113"/>
    </row>
    <row r="16" spans="1:37" x14ac:dyDescent="0.25">
      <c r="AJ16" s="113"/>
      <c r="AK16" s="113"/>
    </row>
    <row r="17" spans="36:37" x14ac:dyDescent="0.25">
      <c r="AJ17" s="113"/>
      <c r="AK17" s="113"/>
    </row>
    <row r="18" spans="36:37" x14ac:dyDescent="0.25">
      <c r="AJ18" s="113"/>
      <c r="AK18" s="113"/>
    </row>
    <row r="19" spans="36:37" x14ac:dyDescent="0.25">
      <c r="AJ19" s="113"/>
      <c r="AK19" s="113"/>
    </row>
    <row r="20" spans="36:37" x14ac:dyDescent="0.25">
      <c r="AJ20" s="113"/>
      <c r="AK20" s="113"/>
    </row>
    <row r="21" spans="36:37" x14ac:dyDescent="0.25">
      <c r="AJ21" s="113"/>
      <c r="AK21" s="113"/>
    </row>
    <row r="22" spans="36:37" x14ac:dyDescent="0.25">
      <c r="AJ22" s="113"/>
      <c r="AK22" s="113"/>
    </row>
    <row r="23" spans="36:37" x14ac:dyDescent="0.25">
      <c r="AJ23" s="113"/>
      <c r="AK23" s="113"/>
    </row>
    <row r="24" spans="36:37" x14ac:dyDescent="0.25">
      <c r="AJ24" s="113"/>
      <c r="AK24" s="113"/>
    </row>
    <row r="25" spans="36:37" x14ac:dyDescent="0.25">
      <c r="AJ25" s="113"/>
      <c r="AK25" s="113"/>
    </row>
    <row r="26" spans="36:37" x14ac:dyDescent="0.25">
      <c r="AJ26" s="113"/>
      <c r="AK26" s="113"/>
    </row>
    <row r="27" spans="36:37" x14ac:dyDescent="0.25">
      <c r="AJ27" s="113"/>
      <c r="AK27" s="113"/>
    </row>
    <row r="28" spans="36:37" x14ac:dyDescent="0.25">
      <c r="AJ28" s="113"/>
      <c r="AK28" s="113"/>
    </row>
    <row r="29" spans="36:37" x14ac:dyDescent="0.25">
      <c r="AJ29" s="113"/>
      <c r="AK29" s="113"/>
    </row>
    <row r="30" spans="36:37" x14ac:dyDescent="0.25">
      <c r="AJ30" s="113"/>
      <c r="AK30" s="113"/>
    </row>
    <row r="31" spans="36:37" x14ac:dyDescent="0.25">
      <c r="AJ31" s="113"/>
      <c r="AK31" s="113"/>
    </row>
    <row r="32" spans="36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K44"/>
  <sheetViews>
    <sheetView zoomScale="120" zoomScaleNormal="120" workbookViewId="0">
      <pane xSplit="1" topLeftCell="AF1" activePane="topRight" state="frozen"/>
      <selection activeCell="AD13" sqref="AD13"/>
      <selection pane="topRight" activeCell="AD13" sqref="AD13"/>
    </sheetView>
  </sheetViews>
  <sheetFormatPr defaultRowHeight="15" x14ac:dyDescent="0.25"/>
  <cols>
    <col min="1" max="1" width="29.85546875" customWidth="1"/>
    <col min="22" max="22" width="10" bestFit="1" customWidth="1"/>
    <col min="29" max="29" width="10.28515625" bestFit="1" customWidth="1"/>
    <col min="30" max="30" width="10.28515625" style="90" customWidth="1"/>
    <col min="31" max="31" width="10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x14ac:dyDescent="0.25">
      <c r="C3" t="s">
        <v>19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35">
        <v>55</v>
      </c>
      <c r="C5" s="35">
        <v>57.55</v>
      </c>
      <c r="D5" s="35">
        <v>51.666666666666998</v>
      </c>
      <c r="E5" s="35">
        <v>51.766666666667</v>
      </c>
      <c r="F5" s="35">
        <v>56.833333333333705</v>
      </c>
      <c r="G5" s="35">
        <v>55.908000000000364</v>
      </c>
      <c r="H5" s="35">
        <v>62.516666666667078</v>
      </c>
      <c r="I5" s="35">
        <v>61.498800000000408</v>
      </c>
      <c r="J5" s="35">
        <v>68.768333333333786</v>
      </c>
      <c r="K5" s="35">
        <v>67.648680000000454</v>
      </c>
      <c r="L5" s="35">
        <v>75.645166666667166</v>
      </c>
      <c r="M5" s="35">
        <v>105.87</v>
      </c>
      <c r="N5" s="35">
        <v>99.89</v>
      </c>
      <c r="O5" s="35">
        <v>83.333333333333329</v>
      </c>
      <c r="P5" s="35">
        <v>88.6666666666667</v>
      </c>
      <c r="Q5" s="35">
        <v>89</v>
      </c>
      <c r="R5" s="35">
        <v>86.666666666666671</v>
      </c>
      <c r="S5" s="35">
        <v>100</v>
      </c>
      <c r="T5" s="35">
        <v>106.666666666667</v>
      </c>
      <c r="U5" s="35">
        <v>118.75</v>
      </c>
      <c r="V5" s="35">
        <v>119</v>
      </c>
      <c r="W5" s="35">
        <v>118.571428571429</v>
      </c>
      <c r="X5" s="35">
        <v>102.54133792788565</v>
      </c>
      <c r="Y5" s="7">
        <v>150</v>
      </c>
      <c r="Z5" s="46">
        <v>156.25</v>
      </c>
      <c r="AA5" s="74">
        <v>150</v>
      </c>
      <c r="AB5" s="100">
        <v>125</v>
      </c>
      <c r="AC5" s="24">
        <v>130.12457000000001</v>
      </c>
      <c r="AD5" s="100">
        <v>135.6</v>
      </c>
      <c r="AE5" s="100">
        <v>140</v>
      </c>
      <c r="AF5" s="24">
        <v>140</v>
      </c>
      <c r="AG5" s="46">
        <v>160.81818181818201</v>
      </c>
      <c r="AH5" s="46">
        <v>160.94999999999999</v>
      </c>
      <c r="AI5" s="46">
        <v>166.25</v>
      </c>
      <c r="AJ5" s="113">
        <f>(AI5-W5)/W5*100</f>
        <v>40.210843373493475</v>
      </c>
      <c r="AK5" s="113">
        <f>(AI5-AH5)/AH5*100</f>
        <v>3.2929481205343349</v>
      </c>
    </row>
    <row r="6" spans="1:37" ht="15" customHeight="1" x14ac:dyDescent="0.25">
      <c r="A6" s="1" t="s">
        <v>1</v>
      </c>
      <c r="B6" s="35">
        <v>591.66666666666652</v>
      </c>
      <c r="C6" s="35">
        <v>591.66666666666652</v>
      </c>
      <c r="D6" s="35">
        <v>585</v>
      </c>
      <c r="E6" s="35">
        <v>611.66666666666652</v>
      </c>
      <c r="F6" s="35">
        <v>611.66666666666652</v>
      </c>
      <c r="G6" s="35">
        <v>662.49999999999955</v>
      </c>
      <c r="H6" s="35">
        <v>850</v>
      </c>
      <c r="I6" s="35">
        <v>850</v>
      </c>
      <c r="J6" s="35">
        <v>1002.8618055438125</v>
      </c>
      <c r="K6" s="35">
        <v>1200.5</v>
      </c>
      <c r="L6" s="35">
        <v>1345</v>
      </c>
      <c r="M6" s="35">
        <v>1500.22</v>
      </c>
      <c r="N6" s="35">
        <v>1350</v>
      </c>
      <c r="O6" s="35">
        <v>1037.5</v>
      </c>
      <c r="P6" s="35">
        <v>1400</v>
      </c>
      <c r="Q6" s="35">
        <v>1390</v>
      </c>
      <c r="R6" s="35">
        <v>1350</v>
      </c>
      <c r="S6" s="35">
        <v>1301.6666666666599</v>
      </c>
      <c r="T6" s="35">
        <v>1344</v>
      </c>
      <c r="U6" s="35">
        <v>1290</v>
      </c>
      <c r="V6" s="35">
        <v>1280</v>
      </c>
      <c r="W6" s="35">
        <v>1244.44444444444</v>
      </c>
      <c r="X6" s="35">
        <v>1324.017898960888</v>
      </c>
      <c r="Y6" s="7">
        <v>1516.6666666666599</v>
      </c>
      <c r="Z6" s="46">
        <v>1607.5</v>
      </c>
      <c r="AA6" s="74">
        <v>1500</v>
      </c>
      <c r="AB6" s="100">
        <v>1355</v>
      </c>
      <c r="AC6" s="100">
        <v>1400</v>
      </c>
      <c r="AD6" s="100">
        <v>1360.8</v>
      </c>
      <c r="AE6" s="100">
        <v>1360</v>
      </c>
      <c r="AF6" s="24">
        <v>1400</v>
      </c>
      <c r="AG6" s="46">
        <v>1650</v>
      </c>
      <c r="AH6" s="46">
        <v>1680</v>
      </c>
      <c r="AI6" s="46">
        <v>1787.5</v>
      </c>
      <c r="AJ6" s="113">
        <f t="shared" ref="AJ6:AJ9" si="0">(AI6-W6)/W6*100</f>
        <v>43.638392857143366</v>
      </c>
      <c r="AK6" s="113">
        <f t="shared" ref="AK6:AK9" si="1">(AI6-AH6)/AH6*100</f>
        <v>6.3988095238095237</v>
      </c>
    </row>
    <row r="7" spans="1:37" ht="15" customHeight="1" x14ac:dyDescent="0.25">
      <c r="A7" s="1" t="s">
        <v>2</v>
      </c>
      <c r="B7" s="35">
        <v>25000</v>
      </c>
      <c r="C7" s="35">
        <v>25000</v>
      </c>
      <c r="D7" s="35">
        <v>25000</v>
      </c>
      <c r="E7" s="35">
        <v>25000</v>
      </c>
      <c r="F7" s="35">
        <v>25000</v>
      </c>
      <c r="G7" s="35">
        <v>25000</v>
      </c>
      <c r="H7" s="35">
        <v>25000</v>
      </c>
      <c r="I7" s="35">
        <v>25000</v>
      </c>
      <c r="J7" s="35">
        <v>32203.06293421935</v>
      </c>
      <c r="K7" s="35">
        <v>32203.06293421935</v>
      </c>
      <c r="L7" s="35">
        <v>32203.06293421935</v>
      </c>
      <c r="M7" s="35">
        <v>33500.449999999997</v>
      </c>
      <c r="N7" s="35">
        <v>33500.449999999997</v>
      </c>
      <c r="O7" s="35">
        <v>33500.449999999997</v>
      </c>
      <c r="P7" s="35">
        <v>33000</v>
      </c>
      <c r="Q7" s="35">
        <v>33000</v>
      </c>
      <c r="R7" s="35">
        <v>33666.666666666701</v>
      </c>
      <c r="S7" s="35">
        <v>33070</v>
      </c>
      <c r="T7" s="35">
        <v>32000</v>
      </c>
      <c r="U7" s="35">
        <v>32075</v>
      </c>
      <c r="V7" s="35">
        <v>32500</v>
      </c>
      <c r="W7" s="35">
        <v>34000</v>
      </c>
      <c r="X7" s="35">
        <v>34000</v>
      </c>
      <c r="Y7" s="7">
        <v>35000</v>
      </c>
      <c r="Z7" s="46">
        <v>36500</v>
      </c>
      <c r="AA7" s="74">
        <v>35000</v>
      </c>
      <c r="AB7" s="100">
        <v>35000</v>
      </c>
      <c r="AC7" s="24">
        <v>35000.223145000004</v>
      </c>
      <c r="AD7" s="100">
        <v>34500</v>
      </c>
      <c r="AE7" s="100">
        <v>34550</v>
      </c>
      <c r="AF7" s="24">
        <v>34600</v>
      </c>
      <c r="AG7" s="46">
        <v>35375</v>
      </c>
      <c r="AH7" s="46">
        <v>35370</v>
      </c>
      <c r="AI7" s="46">
        <v>36500</v>
      </c>
      <c r="AJ7" s="113">
        <f t="shared" si="0"/>
        <v>7.3529411764705888</v>
      </c>
      <c r="AK7" s="113">
        <f t="shared" si="1"/>
        <v>3.1947978512864008</v>
      </c>
    </row>
    <row r="8" spans="1:37" ht="15" customHeight="1" x14ac:dyDescent="0.25">
      <c r="A8" s="1" t="s">
        <v>3</v>
      </c>
      <c r="B8" s="35">
        <v>65.8333333333333</v>
      </c>
      <c r="C8" s="35">
        <v>60</v>
      </c>
      <c r="D8" s="35">
        <v>71.785714285714249</v>
      </c>
      <c r="E8" s="35">
        <v>76.666666666666657</v>
      </c>
      <c r="F8" s="35">
        <v>85.8333333333333</v>
      </c>
      <c r="G8" s="35">
        <v>78.75</v>
      </c>
      <c r="H8" s="35">
        <v>81.25</v>
      </c>
      <c r="I8" s="35">
        <v>84.5833333333333</v>
      </c>
      <c r="J8" s="35">
        <v>73.917468824110045</v>
      </c>
      <c r="K8" s="35">
        <v>80.235582798718795</v>
      </c>
      <c r="L8" s="35">
        <v>74</v>
      </c>
      <c r="M8" s="35">
        <v>85</v>
      </c>
      <c r="N8" s="35">
        <v>77.5</v>
      </c>
      <c r="O8" s="35">
        <v>65.555555555555557</v>
      </c>
      <c r="P8" s="35">
        <v>62.5</v>
      </c>
      <c r="Q8" s="35">
        <v>77.777777777777771</v>
      </c>
      <c r="R8" s="35">
        <v>76.25</v>
      </c>
      <c r="S8" s="35">
        <v>77.89</v>
      </c>
      <c r="T8" s="35">
        <v>77.777777777777771</v>
      </c>
      <c r="U8" s="35">
        <v>78</v>
      </c>
      <c r="V8" s="35">
        <v>81.111111111111114</v>
      </c>
      <c r="W8" s="35">
        <v>76.36363636363636</v>
      </c>
      <c r="X8" s="35">
        <v>72.5</v>
      </c>
      <c r="Y8" s="7">
        <v>78.571428571428569</v>
      </c>
      <c r="Z8" s="46">
        <v>86.25</v>
      </c>
      <c r="AA8" s="74">
        <v>85</v>
      </c>
      <c r="AB8" s="100">
        <v>75</v>
      </c>
      <c r="AC8" s="100">
        <v>80.125473</v>
      </c>
      <c r="AD8" s="100">
        <v>76.6666666666667</v>
      </c>
      <c r="AE8" s="100">
        <v>80</v>
      </c>
      <c r="AF8" s="12">
        <v>80</v>
      </c>
      <c r="AG8" s="46">
        <v>84.545454545454504</v>
      </c>
      <c r="AH8" s="46">
        <v>85</v>
      </c>
      <c r="AI8" s="46">
        <v>86.25</v>
      </c>
      <c r="AJ8" s="113">
        <f t="shared" si="0"/>
        <v>12.946428571428578</v>
      </c>
      <c r="AK8" s="113">
        <f t="shared" si="1"/>
        <v>1.4705882352941175</v>
      </c>
    </row>
    <row r="9" spans="1:37" ht="15" customHeight="1" x14ac:dyDescent="0.25">
      <c r="A9" s="1" t="s">
        <v>4</v>
      </c>
      <c r="B9" s="35">
        <v>100</v>
      </c>
      <c r="C9" s="35">
        <v>100.21</v>
      </c>
      <c r="D9" s="35">
        <v>100.420441</v>
      </c>
      <c r="E9" s="35">
        <v>100.63132392609999</v>
      </c>
      <c r="F9" s="35">
        <v>100.8426497063448</v>
      </c>
      <c r="G9" s="35">
        <v>101.05441927072812</v>
      </c>
      <c r="H9" s="35">
        <v>101.26663355119665</v>
      </c>
      <c r="I9" s="35">
        <v>101.47929348165415</v>
      </c>
      <c r="J9" s="35">
        <v>150</v>
      </c>
      <c r="K9" s="35">
        <v>150</v>
      </c>
      <c r="L9" s="35">
        <v>150</v>
      </c>
      <c r="M9" s="35">
        <v>200.25</v>
      </c>
      <c r="N9" s="35">
        <v>150</v>
      </c>
      <c r="O9" s="35">
        <v>150</v>
      </c>
      <c r="P9" s="35">
        <v>170.56</v>
      </c>
      <c r="Q9" s="35">
        <v>171</v>
      </c>
      <c r="R9" s="35">
        <v>171.99</v>
      </c>
      <c r="S9" s="35">
        <v>173</v>
      </c>
      <c r="T9" s="35">
        <v>173</v>
      </c>
      <c r="U9" s="35">
        <v>172.89</v>
      </c>
      <c r="V9" s="35">
        <v>180</v>
      </c>
      <c r="W9" s="35">
        <v>175.55</v>
      </c>
      <c r="X9" s="35">
        <v>173.47583605177809</v>
      </c>
      <c r="Y9" s="35">
        <v>170.475836051778</v>
      </c>
      <c r="Z9" s="44">
        <v>180</v>
      </c>
      <c r="AA9" s="44">
        <v>180</v>
      </c>
      <c r="AB9" s="100">
        <v>175</v>
      </c>
      <c r="AC9" s="12">
        <v>180.23145600000001</v>
      </c>
      <c r="AD9" s="12">
        <v>177.58410355999999</v>
      </c>
      <c r="AE9" s="100">
        <v>180</v>
      </c>
      <c r="AF9" s="12">
        <v>180</v>
      </c>
      <c r="AG9" s="46">
        <v>200</v>
      </c>
      <c r="AH9" s="46">
        <v>200</v>
      </c>
      <c r="AI9" s="44">
        <v>200</v>
      </c>
      <c r="AJ9" s="113">
        <f t="shared" si="0"/>
        <v>13.927655938479058</v>
      </c>
      <c r="AK9" s="113">
        <f t="shared" si="1"/>
        <v>0</v>
      </c>
    </row>
    <row r="10" spans="1:37" x14ac:dyDescent="0.25">
      <c r="AJ10" s="113"/>
      <c r="AK10" s="113"/>
    </row>
    <row r="11" spans="1:37" x14ac:dyDescent="0.25">
      <c r="AJ11" s="113"/>
      <c r="AK11" s="113"/>
    </row>
    <row r="12" spans="1:37" x14ac:dyDescent="0.25">
      <c r="AJ12" s="113"/>
      <c r="AK12" s="113"/>
    </row>
    <row r="13" spans="1:37" x14ac:dyDescent="0.25">
      <c r="AJ13" s="113"/>
      <c r="AK13" s="113"/>
    </row>
    <row r="14" spans="1:37" x14ac:dyDescent="0.25">
      <c r="AJ14" s="113"/>
      <c r="AK14" s="113"/>
    </row>
    <row r="15" spans="1:37" x14ac:dyDescent="0.25">
      <c r="AJ15" s="113"/>
      <c r="AK15" s="113"/>
    </row>
    <row r="16" spans="1:37" x14ac:dyDescent="0.25">
      <c r="AJ16" s="113"/>
      <c r="AK16" s="113"/>
    </row>
    <row r="17" spans="36:37" x14ac:dyDescent="0.25">
      <c r="AJ17" s="113"/>
      <c r="AK17" s="113"/>
    </row>
    <row r="18" spans="36:37" x14ac:dyDescent="0.25">
      <c r="AJ18" s="113"/>
      <c r="AK18" s="113"/>
    </row>
    <row r="19" spans="36:37" x14ac:dyDescent="0.25">
      <c r="AJ19" s="113"/>
      <c r="AK19" s="113"/>
    </row>
    <row r="20" spans="36:37" x14ac:dyDescent="0.25">
      <c r="AJ20" s="113"/>
      <c r="AK20" s="113"/>
    </row>
    <row r="21" spans="36:37" x14ac:dyDescent="0.25">
      <c r="AJ21" s="113"/>
      <c r="AK21" s="113"/>
    </row>
    <row r="22" spans="36:37" x14ac:dyDescent="0.25">
      <c r="AJ22" s="113"/>
      <c r="AK22" s="113"/>
    </row>
    <row r="23" spans="36:37" x14ac:dyDescent="0.25">
      <c r="AJ23" s="113"/>
      <c r="AK23" s="113"/>
    </row>
    <row r="24" spans="36:37" x14ac:dyDescent="0.25">
      <c r="AJ24" s="113"/>
      <c r="AK24" s="113"/>
    </row>
    <row r="25" spans="36:37" x14ac:dyDescent="0.25">
      <c r="AJ25" s="113"/>
      <c r="AK25" s="113"/>
    </row>
    <row r="26" spans="36:37" x14ac:dyDescent="0.25">
      <c r="AJ26" s="113"/>
      <c r="AK26" s="113"/>
    </row>
    <row r="27" spans="36:37" x14ac:dyDescent="0.25">
      <c r="AJ27" s="113"/>
      <c r="AK27" s="113"/>
    </row>
    <row r="28" spans="36:37" x14ac:dyDescent="0.25">
      <c r="AJ28" s="113"/>
      <c r="AK28" s="113"/>
    </row>
    <row r="29" spans="36:37" x14ac:dyDescent="0.25">
      <c r="AJ29" s="113"/>
      <c r="AK29" s="113"/>
    </row>
    <row r="30" spans="36:37" x14ac:dyDescent="0.25">
      <c r="AJ30" s="113"/>
      <c r="AK30" s="113"/>
    </row>
    <row r="31" spans="36:37" x14ac:dyDescent="0.25">
      <c r="AJ31" s="113"/>
      <c r="AK31" s="113"/>
    </row>
    <row r="32" spans="36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K44"/>
  <sheetViews>
    <sheetView zoomScale="120" zoomScaleNormal="120" workbookViewId="0">
      <pane xSplit="1" topLeftCell="AH1" activePane="topRight" state="frozen"/>
      <selection activeCell="AD13" sqref="AD13"/>
      <selection pane="topRight" activeCell="AD13" sqref="AD13"/>
    </sheetView>
  </sheetViews>
  <sheetFormatPr defaultRowHeight="15" x14ac:dyDescent="0.25"/>
  <cols>
    <col min="1" max="1" width="35" customWidth="1"/>
    <col min="30" max="30" width="9.140625" style="90"/>
    <col min="31" max="31" width="10.28515625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x14ac:dyDescent="0.25">
      <c r="C3" t="s">
        <v>15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28">
        <v>90.8333333333333</v>
      </c>
      <c r="C5" s="28">
        <v>79.785714285713993</v>
      </c>
      <c r="D5" s="28">
        <v>79.785714285713993</v>
      </c>
      <c r="E5" s="28">
        <v>93.333333333333002</v>
      </c>
      <c r="F5" s="28">
        <v>87.769230769230489</v>
      </c>
      <c r="G5" s="28">
        <v>87.769230769230489</v>
      </c>
      <c r="H5" s="28">
        <v>87.769230769230489</v>
      </c>
      <c r="I5" s="28">
        <v>91.15384615384599</v>
      </c>
      <c r="J5" s="28">
        <v>103.0236630541639</v>
      </c>
      <c r="K5" s="28">
        <v>94.9635714285711</v>
      </c>
      <c r="L5" s="28">
        <v>119.8701298701296</v>
      </c>
      <c r="M5" s="28">
        <v>120.87012987013</v>
      </c>
      <c r="N5" s="28">
        <v>105.625</v>
      </c>
      <c r="O5" s="28">
        <v>114.615384615385</v>
      </c>
      <c r="P5" s="28">
        <v>128.75</v>
      </c>
      <c r="Q5" s="28">
        <v>127.77777777777777</v>
      </c>
      <c r="R5" s="28">
        <v>126.222222222222</v>
      </c>
      <c r="S5" s="28">
        <v>122.35294117647101</v>
      </c>
      <c r="T5" s="28">
        <v>120</v>
      </c>
      <c r="U5" s="28">
        <v>119.5</v>
      </c>
      <c r="V5" s="28">
        <v>121.578947368421</v>
      </c>
      <c r="W5" s="28">
        <v>118.75</v>
      </c>
      <c r="X5" s="28">
        <v>123.52</v>
      </c>
      <c r="Y5" s="7">
        <v>160</v>
      </c>
      <c r="Z5" s="46">
        <v>172.38095238095201</v>
      </c>
      <c r="AA5" s="75">
        <v>161.42857142857099</v>
      </c>
      <c r="AB5" s="100">
        <v>150</v>
      </c>
      <c r="AC5" s="24">
        <v>155.71</v>
      </c>
      <c r="AD5" s="24">
        <v>161</v>
      </c>
      <c r="AE5" s="24">
        <v>160</v>
      </c>
      <c r="AF5" s="24">
        <v>160</v>
      </c>
      <c r="AG5" s="46">
        <v>165</v>
      </c>
      <c r="AH5" s="12">
        <v>160</v>
      </c>
      <c r="AI5" s="46">
        <v>178.09523809523799</v>
      </c>
      <c r="AJ5" s="113">
        <f>(AI5-W5)/W5*100</f>
        <v>49.974937343358306</v>
      </c>
      <c r="AK5" s="113">
        <f>(AI5-AH5)/AH5*100</f>
        <v>11.309523809523743</v>
      </c>
    </row>
    <row r="6" spans="1:37" ht="15" customHeight="1" x14ac:dyDescent="0.25">
      <c r="A6" s="1" t="s">
        <v>1</v>
      </c>
      <c r="B6" s="28">
        <v>745.71428571428555</v>
      </c>
      <c r="C6" s="28">
        <v>632.40259740259694</v>
      </c>
      <c r="D6" s="28">
        <v>632.40259740259694</v>
      </c>
      <c r="E6" s="28">
        <v>769.642857142857</v>
      </c>
      <c r="F6" s="28">
        <v>734.5454545454545</v>
      </c>
      <c r="G6" s="28">
        <v>734.5454545454545</v>
      </c>
      <c r="H6" s="28">
        <v>734.5454545454545</v>
      </c>
      <c r="I6" s="28">
        <v>734.5454545454545</v>
      </c>
      <c r="J6" s="28">
        <v>1009.5317902312299</v>
      </c>
      <c r="K6" s="28">
        <v>1009.5317902312299</v>
      </c>
      <c r="L6" s="28">
        <v>1009.5317902312299</v>
      </c>
      <c r="M6" s="28">
        <v>1207.1428571428501</v>
      </c>
      <c r="N6" s="28">
        <v>976.66666666666697</v>
      </c>
      <c r="O6" s="28">
        <v>879.16666666666663</v>
      </c>
      <c r="P6" s="28">
        <v>1035.7142857142858</v>
      </c>
      <c r="Q6" s="28">
        <v>1231.25</v>
      </c>
      <c r="R6" s="28">
        <v>1206.25</v>
      </c>
      <c r="S6" s="28">
        <v>1325</v>
      </c>
      <c r="T6" s="28">
        <v>1300</v>
      </c>
      <c r="U6" s="28">
        <v>1450</v>
      </c>
      <c r="V6" s="28">
        <v>1461.1111111111099</v>
      </c>
      <c r="W6" s="28">
        <v>1440</v>
      </c>
      <c r="X6" s="28">
        <v>1518.75</v>
      </c>
      <c r="Y6" s="7">
        <v>1977.7777777777701</v>
      </c>
      <c r="Z6" s="46">
        <v>2007.7777777777701</v>
      </c>
      <c r="AA6" s="75">
        <v>2170.5</v>
      </c>
      <c r="AB6" s="100">
        <v>2100</v>
      </c>
      <c r="AC6" s="24">
        <v>2150.3214499999999</v>
      </c>
      <c r="AD6" s="24">
        <v>2040.6315789473599</v>
      </c>
      <c r="AE6" s="24">
        <v>2045</v>
      </c>
      <c r="AF6" s="24">
        <v>2050</v>
      </c>
      <c r="AG6" s="46">
        <v>2158.8235294117599</v>
      </c>
      <c r="AH6" s="12">
        <v>2160</v>
      </c>
      <c r="AI6" s="46">
        <v>2175.3684210526299</v>
      </c>
      <c r="AJ6" s="113">
        <f t="shared" ref="AJ6:AJ9" si="0">(AI6-W6)/W6*100</f>
        <v>51.067251461988185</v>
      </c>
      <c r="AK6" s="113">
        <f t="shared" ref="AK6:AK9" si="1">(AI6-AH6)/AH6*100</f>
        <v>0.71150097465878959</v>
      </c>
    </row>
    <row r="7" spans="1:37" ht="15" customHeight="1" x14ac:dyDescent="0.25">
      <c r="A7" s="1" t="s">
        <v>2</v>
      </c>
      <c r="B7" s="28">
        <v>22000</v>
      </c>
      <c r="C7" s="28">
        <v>22046.2</v>
      </c>
      <c r="D7" s="28">
        <v>22092.497019999999</v>
      </c>
      <c r="E7" s="28">
        <v>22138.891263742</v>
      </c>
      <c r="F7" s="28">
        <v>22185.382935395857</v>
      </c>
      <c r="G7" s="28">
        <v>22231.972239560189</v>
      </c>
      <c r="H7" s="28">
        <v>22278.659381263267</v>
      </c>
      <c r="I7" s="28">
        <v>22325.44456596392</v>
      </c>
      <c r="J7" s="28">
        <v>22325.44456596392</v>
      </c>
      <c r="K7" s="28">
        <v>22470.265237865398</v>
      </c>
      <c r="L7" s="28">
        <v>22517.452794864916</v>
      </c>
      <c r="M7" s="28">
        <v>29564.7394457341</v>
      </c>
      <c r="N7" s="28">
        <v>29599.394457341001</v>
      </c>
      <c r="O7" s="28">
        <v>29599.394457341001</v>
      </c>
      <c r="P7" s="28">
        <v>30000</v>
      </c>
      <c r="Q7" s="28">
        <v>30000</v>
      </c>
      <c r="R7" s="28">
        <v>30500.44</v>
      </c>
      <c r="S7" s="28">
        <v>31000</v>
      </c>
      <c r="T7" s="28">
        <v>31000</v>
      </c>
      <c r="U7" s="28">
        <v>31500</v>
      </c>
      <c r="V7" s="28">
        <v>31700</v>
      </c>
      <c r="W7" s="28">
        <v>32501</v>
      </c>
      <c r="X7" s="28">
        <v>32014.680932660402</v>
      </c>
      <c r="Y7" s="28">
        <v>32000.680932660402</v>
      </c>
      <c r="Z7" s="28">
        <v>32026.281477406526</v>
      </c>
      <c r="AA7" s="28">
        <v>32026.281477406526</v>
      </c>
      <c r="AB7" s="100">
        <v>30925</v>
      </c>
      <c r="AC7" s="24">
        <v>31000.326539999998</v>
      </c>
      <c r="AD7" s="24">
        <v>30900.7</v>
      </c>
      <c r="AE7" s="24">
        <v>31000</v>
      </c>
      <c r="AF7" s="24">
        <v>31500</v>
      </c>
      <c r="AG7" s="46">
        <v>32100</v>
      </c>
      <c r="AH7" s="12">
        <v>32150</v>
      </c>
      <c r="AI7" s="46">
        <v>32150</v>
      </c>
      <c r="AJ7" s="113">
        <f t="shared" si="0"/>
        <v>-1.079966770253223</v>
      </c>
      <c r="AK7" s="113">
        <f t="shared" si="1"/>
        <v>0</v>
      </c>
    </row>
    <row r="8" spans="1:37" ht="15" customHeight="1" x14ac:dyDescent="0.25">
      <c r="A8" s="1" t="s">
        <v>3</v>
      </c>
      <c r="B8" s="28">
        <v>104.776785714285</v>
      </c>
      <c r="C8" s="28">
        <v>96.6666666666666</v>
      </c>
      <c r="D8" s="28">
        <v>114.42857142857099</v>
      </c>
      <c r="E8" s="28">
        <v>113.333333333333</v>
      </c>
      <c r="F8" s="28">
        <v>106.25</v>
      </c>
      <c r="G8" s="28">
        <v>105.71428571428541</v>
      </c>
      <c r="H8" s="28">
        <v>124.85714285714251</v>
      </c>
      <c r="I8" s="28">
        <v>121.5714285714285</v>
      </c>
      <c r="J8" s="28">
        <v>119.84961291121375</v>
      </c>
      <c r="K8" s="28">
        <v>120.68475225078301</v>
      </c>
      <c r="L8" s="28">
        <v>131.28571428571399</v>
      </c>
      <c r="M8" s="28">
        <v>145.57692307692301</v>
      </c>
      <c r="N8" s="28">
        <v>132.35294117647101</v>
      </c>
      <c r="O8" s="28">
        <v>145</v>
      </c>
      <c r="P8" s="28">
        <v>146.875</v>
      </c>
      <c r="Q8" s="28">
        <v>145.26315789473699</v>
      </c>
      <c r="R8" s="28">
        <v>142.63157894736841</v>
      </c>
      <c r="S8" s="28">
        <v>146.666666666667</v>
      </c>
      <c r="T8" s="28">
        <v>148.636363636364</v>
      </c>
      <c r="U8" s="28">
        <v>127.27272727272727</v>
      </c>
      <c r="V8" s="28">
        <v>129.52380952380952</v>
      </c>
      <c r="W8" s="28">
        <v>124.11764705882401</v>
      </c>
      <c r="X8" s="28">
        <v>123.33</v>
      </c>
      <c r="Y8" s="7">
        <v>130.17647058823499</v>
      </c>
      <c r="Z8" s="46">
        <v>150</v>
      </c>
      <c r="AA8" s="75">
        <v>138.5</v>
      </c>
      <c r="AB8" s="100">
        <v>143.18181818181819</v>
      </c>
      <c r="AC8" s="12">
        <v>150.124561</v>
      </c>
      <c r="AD8" s="24">
        <v>154.5</v>
      </c>
      <c r="AE8" s="24">
        <v>155</v>
      </c>
      <c r="AF8" s="12">
        <v>200</v>
      </c>
      <c r="AG8" s="12">
        <v>200</v>
      </c>
      <c r="AH8" s="12">
        <v>190</v>
      </c>
      <c r="AI8" s="46">
        <v>198.42105263157899</v>
      </c>
      <c r="AJ8" s="113">
        <f t="shared" si="0"/>
        <v>59.865303068096196</v>
      </c>
      <c r="AK8" s="113">
        <f t="shared" si="1"/>
        <v>4.4321329639889413</v>
      </c>
    </row>
    <row r="9" spans="1:37" ht="15" customHeight="1" x14ac:dyDescent="0.25">
      <c r="A9" s="1" t="s">
        <v>4</v>
      </c>
      <c r="B9" s="28">
        <v>400</v>
      </c>
      <c r="C9" s="28">
        <v>400</v>
      </c>
      <c r="D9" s="28">
        <v>400</v>
      </c>
      <c r="E9" s="28">
        <v>400</v>
      </c>
      <c r="F9" s="28">
        <v>400</v>
      </c>
      <c r="G9" s="28">
        <v>400</v>
      </c>
      <c r="H9" s="28">
        <v>400</v>
      </c>
      <c r="I9" s="28">
        <v>400</v>
      </c>
      <c r="J9" s="28">
        <v>444.48801882354849</v>
      </c>
      <c r="K9" s="28">
        <v>496.23940661638602</v>
      </c>
      <c r="L9" s="28">
        <v>497.28150937028045</v>
      </c>
      <c r="M9" s="28">
        <v>598.32580053995798</v>
      </c>
      <c r="N9" s="28">
        <v>450.745</v>
      </c>
      <c r="O9" s="28">
        <v>450.85500000000002</v>
      </c>
      <c r="P9" s="28">
        <v>456.65</v>
      </c>
      <c r="Q9" s="28">
        <v>457</v>
      </c>
      <c r="R9" s="28">
        <v>490.76</v>
      </c>
      <c r="S9" s="28">
        <v>495</v>
      </c>
      <c r="T9" s="28">
        <v>495</v>
      </c>
      <c r="U9" s="28">
        <v>480.43</v>
      </c>
      <c r="V9" s="28">
        <v>475.25</v>
      </c>
      <c r="W9" s="28">
        <v>455</v>
      </c>
      <c r="X9" s="28">
        <v>475.3547711824541</v>
      </c>
      <c r="Y9" s="12">
        <v>500</v>
      </c>
      <c r="Z9" s="44">
        <v>530</v>
      </c>
      <c r="AA9" s="44">
        <v>530</v>
      </c>
      <c r="AB9" s="100">
        <v>427.5</v>
      </c>
      <c r="AC9" s="100">
        <v>450.52415999999999</v>
      </c>
      <c r="AD9" s="24">
        <v>460.76</v>
      </c>
      <c r="AE9" s="24">
        <v>460</v>
      </c>
      <c r="AF9" s="12">
        <v>460</v>
      </c>
      <c r="AG9" s="44">
        <v>465</v>
      </c>
      <c r="AH9" s="12">
        <v>465</v>
      </c>
      <c r="AI9" s="44">
        <v>460</v>
      </c>
      <c r="AJ9" s="113">
        <f t="shared" si="0"/>
        <v>1.098901098901099</v>
      </c>
      <c r="AK9" s="113">
        <f t="shared" si="1"/>
        <v>-1.0752688172043012</v>
      </c>
    </row>
    <row r="10" spans="1:37" x14ac:dyDescent="0.25">
      <c r="AJ10" s="113"/>
      <c r="AK10" s="113"/>
    </row>
    <row r="11" spans="1:37" x14ac:dyDescent="0.25">
      <c r="AJ11" s="113"/>
      <c r="AK11" s="113"/>
    </row>
    <row r="12" spans="1:37" x14ac:dyDescent="0.25">
      <c r="AJ12" s="113"/>
      <c r="AK12" s="113"/>
    </row>
    <row r="13" spans="1:37" x14ac:dyDescent="0.25">
      <c r="AJ13" s="113"/>
      <c r="AK13" s="113"/>
    </row>
    <row r="14" spans="1:37" x14ac:dyDescent="0.25">
      <c r="AJ14" s="113"/>
      <c r="AK14" s="113"/>
    </row>
    <row r="15" spans="1:37" x14ac:dyDescent="0.25">
      <c r="AJ15" s="113"/>
      <c r="AK15" s="113"/>
    </row>
    <row r="16" spans="1:37" x14ac:dyDescent="0.25">
      <c r="AJ16" s="113"/>
      <c r="AK16" s="113"/>
    </row>
    <row r="17" spans="36:37" x14ac:dyDescent="0.25">
      <c r="AJ17" s="113"/>
      <c r="AK17" s="113"/>
    </row>
    <row r="18" spans="36:37" x14ac:dyDescent="0.25">
      <c r="AJ18" s="113"/>
      <c r="AK18" s="113"/>
    </row>
    <row r="19" spans="36:37" x14ac:dyDescent="0.25">
      <c r="AJ19" s="113"/>
      <c r="AK19" s="113"/>
    </row>
    <row r="20" spans="36:37" x14ac:dyDescent="0.25">
      <c r="AJ20" s="113"/>
      <c r="AK20" s="113"/>
    </row>
    <row r="21" spans="36:37" x14ac:dyDescent="0.25">
      <c r="AJ21" s="113"/>
      <c r="AK21" s="113"/>
    </row>
    <row r="22" spans="36:37" x14ac:dyDescent="0.25">
      <c r="AJ22" s="113"/>
      <c r="AK22" s="113"/>
    </row>
    <row r="23" spans="36:37" x14ac:dyDescent="0.25">
      <c r="AJ23" s="113"/>
      <c r="AK23" s="113"/>
    </row>
    <row r="24" spans="36:37" x14ac:dyDescent="0.25">
      <c r="AJ24" s="113"/>
      <c r="AK24" s="113"/>
    </row>
    <row r="25" spans="36:37" x14ac:dyDescent="0.25">
      <c r="AJ25" s="113"/>
      <c r="AK25" s="113"/>
    </row>
    <row r="26" spans="36:37" x14ac:dyDescent="0.25">
      <c r="AJ26" s="113"/>
      <c r="AK26" s="113"/>
    </row>
    <row r="27" spans="36:37" x14ac:dyDescent="0.25">
      <c r="AJ27" s="113"/>
      <c r="AK27" s="113"/>
    </row>
    <row r="28" spans="36:37" x14ac:dyDescent="0.25">
      <c r="AJ28" s="113"/>
      <c r="AK28" s="113"/>
    </row>
    <row r="29" spans="36:37" x14ac:dyDescent="0.25">
      <c r="AJ29" s="113"/>
      <c r="AK29" s="113"/>
    </row>
    <row r="30" spans="36:37" x14ac:dyDescent="0.25">
      <c r="AJ30" s="113"/>
      <c r="AK30" s="113"/>
    </row>
    <row r="31" spans="36:37" x14ac:dyDescent="0.25">
      <c r="AJ31" s="113"/>
      <c r="AK31" s="113"/>
    </row>
    <row r="32" spans="36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K44"/>
  <sheetViews>
    <sheetView zoomScale="120" zoomScaleNormal="120" workbookViewId="0">
      <pane xSplit="1" topLeftCell="AE1" activePane="topRight" state="frozen"/>
      <selection activeCell="AD13" sqref="AD13"/>
      <selection pane="topRight" activeCell="AD13" sqref="AD13"/>
    </sheetView>
  </sheetViews>
  <sheetFormatPr defaultRowHeight="15" x14ac:dyDescent="0.25"/>
  <cols>
    <col min="1" max="1" width="30.85546875" customWidth="1"/>
    <col min="30" max="30" width="9.140625" style="90"/>
    <col min="31" max="31" width="11.28515625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x14ac:dyDescent="0.25">
      <c r="C3" t="s">
        <v>16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2">
        <v>96.666666666666998</v>
      </c>
      <c r="C5" s="2">
        <v>92.5</v>
      </c>
      <c r="D5" s="2">
        <v>95</v>
      </c>
      <c r="E5" s="2">
        <v>90</v>
      </c>
      <c r="F5" s="2">
        <v>90</v>
      </c>
      <c r="G5" s="2">
        <v>90</v>
      </c>
      <c r="H5" s="2">
        <v>90</v>
      </c>
      <c r="I5" s="2">
        <v>90</v>
      </c>
      <c r="J5" s="2">
        <v>129.34556057920349</v>
      </c>
      <c r="K5" s="2">
        <v>124.29851900202451</v>
      </c>
      <c r="L5" s="2">
        <v>130</v>
      </c>
      <c r="M5" s="2">
        <v>262.5</v>
      </c>
      <c r="N5" s="8">
        <v>160</v>
      </c>
      <c r="O5" s="17">
        <v>160</v>
      </c>
      <c r="P5" s="19">
        <v>156.666666666667</v>
      </c>
      <c r="Q5" s="22">
        <v>157.5</v>
      </c>
      <c r="R5" s="22">
        <v>142</v>
      </c>
      <c r="S5" s="28">
        <v>145</v>
      </c>
      <c r="T5" s="28">
        <v>145</v>
      </c>
      <c r="U5" s="35">
        <v>150</v>
      </c>
      <c r="V5" s="43">
        <v>146.19999999999999</v>
      </c>
      <c r="W5" s="28">
        <v>141.666666666667</v>
      </c>
      <c r="X5" s="35">
        <v>200</v>
      </c>
      <c r="Y5" s="7">
        <v>150</v>
      </c>
      <c r="Z5" s="46">
        <v>160.666666666666</v>
      </c>
      <c r="AA5" s="76">
        <v>149</v>
      </c>
      <c r="AB5" s="100">
        <v>125.36</v>
      </c>
      <c r="AC5" s="100">
        <v>130.362514</v>
      </c>
      <c r="AD5" s="100">
        <v>133.333333333333</v>
      </c>
      <c r="AE5" s="100">
        <v>140</v>
      </c>
      <c r="AF5" s="24">
        <v>135</v>
      </c>
      <c r="AG5" s="46">
        <v>150</v>
      </c>
      <c r="AH5" s="12">
        <v>145</v>
      </c>
      <c r="AI5" s="46">
        <v>157.5</v>
      </c>
      <c r="AJ5" s="113">
        <f>(AI5-W5)/W5*100</f>
        <v>11.176470588235034</v>
      </c>
      <c r="AK5" s="113">
        <f>(AI5-AH5)/AH5*100</f>
        <v>8.6206896551724146</v>
      </c>
    </row>
    <row r="6" spans="1:37" ht="15" customHeight="1" x14ac:dyDescent="0.25">
      <c r="A6" s="1" t="s">
        <v>1</v>
      </c>
      <c r="B6" s="2">
        <v>523.86363636363603</v>
      </c>
      <c r="C6" s="2">
        <v>551.38888888888846</v>
      </c>
      <c r="D6" s="2">
        <v>775</v>
      </c>
      <c r="E6" s="2">
        <v>675</v>
      </c>
      <c r="F6" s="2">
        <v>645.45454545454504</v>
      </c>
      <c r="G6" s="2">
        <v>668.18181818181802</v>
      </c>
      <c r="H6" s="2">
        <v>644.444444444444</v>
      </c>
      <c r="I6" s="2">
        <v>644.444444444444</v>
      </c>
      <c r="J6" s="2">
        <v>809.07581620169003</v>
      </c>
      <c r="K6" s="2">
        <v>851.3872981518</v>
      </c>
      <c r="L6" s="2">
        <v>747.91666666666652</v>
      </c>
      <c r="M6" s="2">
        <v>1047.9166666666599</v>
      </c>
      <c r="N6" s="8">
        <v>972.72727272727298</v>
      </c>
      <c r="O6" s="17">
        <v>978.18181818181802</v>
      </c>
      <c r="P6" s="19">
        <v>900.08</v>
      </c>
      <c r="Q6" s="22">
        <v>950</v>
      </c>
      <c r="R6" s="22">
        <v>995.45454545454504</v>
      </c>
      <c r="S6" s="28">
        <v>1030</v>
      </c>
      <c r="T6" s="30">
        <v>1000</v>
      </c>
      <c r="U6" s="35">
        <v>1020.83333333333</v>
      </c>
      <c r="V6" s="43">
        <v>1050</v>
      </c>
      <c r="W6" s="28">
        <v>1028.57142857142</v>
      </c>
      <c r="X6" s="35">
        <v>991.66563892841839</v>
      </c>
      <c r="Y6" s="7">
        <v>1200</v>
      </c>
      <c r="Z6" s="46">
        <v>1305</v>
      </c>
      <c r="AA6" s="76">
        <v>1266.6666666666599</v>
      </c>
      <c r="AB6" s="100">
        <v>1150</v>
      </c>
      <c r="AC6" s="100">
        <v>1200.1232540000001</v>
      </c>
      <c r="AD6" s="100">
        <v>1230.4474801666649</v>
      </c>
      <c r="AE6" s="100">
        <v>1200</v>
      </c>
      <c r="AF6" s="24">
        <v>1200</v>
      </c>
      <c r="AG6" s="46">
        <v>1227.27272727272</v>
      </c>
      <c r="AH6" s="12">
        <v>1230</v>
      </c>
      <c r="AI6" s="46">
        <v>1263.6363636363601</v>
      </c>
      <c r="AJ6" s="113">
        <f t="shared" ref="AJ6:AJ9" si="0">(AI6-W6)/W6*100</f>
        <v>22.853535353536031</v>
      </c>
      <c r="AK6" s="113">
        <f t="shared" ref="AK6:AK9" si="1">(AI6-AH6)/AH6*100</f>
        <v>2.7346637102731788</v>
      </c>
    </row>
    <row r="7" spans="1:37" ht="15" customHeight="1" x14ac:dyDescent="0.25">
      <c r="A7" s="1" t="s">
        <v>2</v>
      </c>
      <c r="B7" s="3">
        <v>25800.23</v>
      </c>
      <c r="C7" s="3">
        <v>25854.410483</v>
      </c>
      <c r="D7" s="3">
        <v>25908.7047450143</v>
      </c>
      <c r="E7" s="2">
        <v>28000</v>
      </c>
      <c r="F7" s="2">
        <v>28000</v>
      </c>
      <c r="G7" s="2">
        <v>40000</v>
      </c>
      <c r="H7" s="2">
        <v>40000</v>
      </c>
      <c r="I7" s="2">
        <v>28000</v>
      </c>
      <c r="J7" s="2">
        <v>28000</v>
      </c>
      <c r="K7" s="2">
        <v>28000</v>
      </c>
      <c r="L7" s="2">
        <v>40000</v>
      </c>
      <c r="M7" s="2">
        <v>40000</v>
      </c>
      <c r="N7" s="2">
        <v>37500.9</v>
      </c>
      <c r="O7" s="2">
        <v>40000</v>
      </c>
      <c r="P7" s="10">
        <v>40000.11</v>
      </c>
      <c r="Q7" s="10">
        <v>40000.11</v>
      </c>
      <c r="R7" s="10">
        <v>40800.230000000003</v>
      </c>
      <c r="S7" s="11">
        <v>40400.17</v>
      </c>
      <c r="T7" s="34">
        <v>40000</v>
      </c>
      <c r="U7" s="34">
        <v>40500</v>
      </c>
      <c r="V7" s="34">
        <v>40500</v>
      </c>
      <c r="W7" s="34">
        <v>40550</v>
      </c>
      <c r="X7" s="34">
        <v>40000</v>
      </c>
      <c r="Y7" s="34">
        <v>40000</v>
      </c>
      <c r="Z7" s="34">
        <v>40000</v>
      </c>
      <c r="AA7" s="34">
        <v>40000</v>
      </c>
      <c r="AB7" s="100">
        <v>38000</v>
      </c>
      <c r="AC7" s="100">
        <v>39000</v>
      </c>
      <c r="AD7" s="11">
        <v>38750</v>
      </c>
      <c r="AE7" s="100">
        <v>38800</v>
      </c>
      <c r="AF7" s="24">
        <v>39000</v>
      </c>
      <c r="AG7" s="24">
        <v>39000</v>
      </c>
      <c r="AH7" s="12">
        <v>39000</v>
      </c>
      <c r="AI7" s="12">
        <v>39000</v>
      </c>
      <c r="AJ7" s="113">
        <f t="shared" si="0"/>
        <v>-3.8224414303329222</v>
      </c>
      <c r="AK7" s="113">
        <f t="shared" si="1"/>
        <v>0</v>
      </c>
    </row>
    <row r="8" spans="1:37" ht="15" customHeight="1" x14ac:dyDescent="0.25">
      <c r="A8" s="1" t="s">
        <v>3</v>
      </c>
      <c r="B8" s="2">
        <v>58.75</v>
      </c>
      <c r="C8" s="2">
        <v>58.75</v>
      </c>
      <c r="D8" s="2">
        <v>58.75</v>
      </c>
      <c r="E8" s="2">
        <v>95.681818181818159</v>
      </c>
      <c r="F8" s="2">
        <v>78.749999999999801</v>
      </c>
      <c r="G8" s="2">
        <v>78.749999999999801</v>
      </c>
      <c r="H8" s="2">
        <v>65.681818181818159</v>
      </c>
      <c r="I8" s="2">
        <v>77.916666666666657</v>
      </c>
      <c r="J8" s="2">
        <v>71.429852024114211</v>
      </c>
      <c r="K8" s="2">
        <v>62.303716989986647</v>
      </c>
      <c r="L8" s="2">
        <v>71.666666666666657</v>
      </c>
      <c r="M8" s="2">
        <v>88.75</v>
      </c>
      <c r="N8" s="8">
        <v>75.714285714285694</v>
      </c>
      <c r="O8" s="17">
        <v>76.923076923076906</v>
      </c>
      <c r="P8" s="19">
        <v>71.428571428571402</v>
      </c>
      <c r="Q8" s="22">
        <v>72</v>
      </c>
      <c r="R8" s="22">
        <v>75.3333333333333</v>
      </c>
      <c r="S8" s="28">
        <v>72.142857142857096</v>
      </c>
      <c r="T8" s="30">
        <v>71.3333333333333</v>
      </c>
      <c r="U8" s="35">
        <v>60.6666666666667</v>
      </c>
      <c r="V8" s="43">
        <v>59.1111111111111</v>
      </c>
      <c r="W8" s="28">
        <v>62.6666666666667</v>
      </c>
      <c r="X8" s="35">
        <v>54.28</v>
      </c>
      <c r="Y8" s="7">
        <v>65</v>
      </c>
      <c r="Z8" s="46">
        <v>68.823529411764696</v>
      </c>
      <c r="AA8" s="76">
        <v>53.571428571428569</v>
      </c>
      <c r="AB8" s="100">
        <v>56.666666666666664</v>
      </c>
      <c r="AC8" s="24">
        <v>60.125410000000002</v>
      </c>
      <c r="AD8" s="100">
        <v>58.6666666666667</v>
      </c>
      <c r="AE8" s="100">
        <v>60</v>
      </c>
      <c r="AF8" s="12">
        <v>60</v>
      </c>
      <c r="AG8" s="46">
        <v>75.818181818181799</v>
      </c>
      <c r="AH8" s="12">
        <v>70</v>
      </c>
      <c r="AI8" s="46">
        <v>76.75</v>
      </c>
      <c r="AJ8" s="113">
        <f t="shared" si="0"/>
        <v>22.473404255319085</v>
      </c>
      <c r="AK8" s="113">
        <f t="shared" si="1"/>
        <v>9.6428571428571441</v>
      </c>
    </row>
    <row r="9" spans="1:37" ht="15" customHeight="1" x14ac:dyDescent="0.25">
      <c r="A9" s="1" t="s">
        <v>4</v>
      </c>
      <c r="B9" s="3">
        <v>410.33</v>
      </c>
      <c r="C9" s="3">
        <v>411.19169299999999</v>
      </c>
      <c r="D9" s="3">
        <v>412.05519555529997</v>
      </c>
      <c r="E9" s="2">
        <v>500</v>
      </c>
      <c r="F9" s="3">
        <v>501.05</v>
      </c>
      <c r="G9" s="3">
        <v>502.10220500000003</v>
      </c>
      <c r="H9" s="3">
        <v>503.15661963050002</v>
      </c>
      <c r="I9" s="3">
        <v>504.21324853172405</v>
      </c>
      <c r="J9" s="3">
        <v>504.21324853172405</v>
      </c>
      <c r="K9" s="3">
        <v>504.21324853172405</v>
      </c>
      <c r="L9" s="3">
        <v>504.21324853172405</v>
      </c>
      <c r="M9" s="3">
        <v>683.92484302473804</v>
      </c>
      <c r="N9" s="9">
        <v>580</v>
      </c>
      <c r="O9" s="18">
        <v>585.54999999999995</v>
      </c>
      <c r="P9" s="20">
        <v>550.87</v>
      </c>
      <c r="Q9" s="23">
        <v>555.78</v>
      </c>
      <c r="R9" s="23">
        <v>565.22</v>
      </c>
      <c r="S9" s="11">
        <v>560.5</v>
      </c>
      <c r="T9" s="33">
        <v>560</v>
      </c>
      <c r="U9" s="36">
        <v>550.21</v>
      </c>
      <c r="V9" s="40">
        <v>550.29999999999995</v>
      </c>
      <c r="W9" s="29">
        <v>520</v>
      </c>
      <c r="X9" s="11">
        <v>557.57802798279511</v>
      </c>
      <c r="Y9" s="12">
        <v>500</v>
      </c>
      <c r="Z9" s="44">
        <v>550</v>
      </c>
      <c r="AA9" s="44">
        <v>550</v>
      </c>
      <c r="AB9" s="100">
        <v>520</v>
      </c>
      <c r="AC9" s="12">
        <v>530.32154700000001</v>
      </c>
      <c r="AD9" s="12">
        <v>537.58038675</v>
      </c>
      <c r="AE9" s="100">
        <v>520</v>
      </c>
      <c r="AF9" s="12">
        <v>500</v>
      </c>
      <c r="AG9" s="12">
        <v>500</v>
      </c>
      <c r="AH9" s="12">
        <v>550</v>
      </c>
      <c r="AI9" s="44">
        <v>558</v>
      </c>
      <c r="AJ9" s="113">
        <f t="shared" si="0"/>
        <v>7.3076923076923084</v>
      </c>
      <c r="AK9" s="113">
        <f t="shared" si="1"/>
        <v>1.4545454545454546</v>
      </c>
    </row>
    <row r="10" spans="1:37" x14ac:dyDescent="0.25">
      <c r="AJ10" s="113"/>
      <c r="AK10" s="113"/>
    </row>
    <row r="11" spans="1:37" x14ac:dyDescent="0.25">
      <c r="AJ11" s="113"/>
      <c r="AK11" s="113"/>
    </row>
    <row r="12" spans="1:37" x14ac:dyDescent="0.25">
      <c r="AJ12" s="113"/>
      <c r="AK12" s="113"/>
    </row>
    <row r="13" spans="1:37" x14ac:dyDescent="0.25">
      <c r="AJ13" s="113"/>
      <c r="AK13" s="113"/>
    </row>
    <row r="14" spans="1:37" x14ac:dyDescent="0.25">
      <c r="AJ14" s="113"/>
      <c r="AK14" s="113"/>
    </row>
    <row r="15" spans="1:37" x14ac:dyDescent="0.25">
      <c r="AJ15" s="113"/>
      <c r="AK15" s="113"/>
    </row>
    <row r="16" spans="1:37" x14ac:dyDescent="0.25">
      <c r="AJ16" s="113"/>
      <c r="AK16" s="113"/>
    </row>
    <row r="17" spans="36:37" x14ac:dyDescent="0.25">
      <c r="AJ17" s="113"/>
      <c r="AK17" s="113"/>
    </row>
    <row r="18" spans="36:37" x14ac:dyDescent="0.25">
      <c r="AJ18" s="113"/>
      <c r="AK18" s="113"/>
    </row>
    <row r="19" spans="36:37" x14ac:dyDescent="0.25">
      <c r="AJ19" s="113"/>
      <c r="AK19" s="113"/>
    </row>
    <row r="20" spans="36:37" x14ac:dyDescent="0.25">
      <c r="AJ20" s="113"/>
      <c r="AK20" s="113"/>
    </row>
    <row r="21" spans="36:37" x14ac:dyDescent="0.25">
      <c r="AJ21" s="113"/>
      <c r="AK21" s="113"/>
    </row>
    <row r="22" spans="36:37" x14ac:dyDescent="0.25">
      <c r="AJ22" s="113"/>
      <c r="AK22" s="113"/>
    </row>
    <row r="23" spans="36:37" x14ac:dyDescent="0.25">
      <c r="AJ23" s="113"/>
      <c r="AK23" s="113"/>
    </row>
    <row r="24" spans="36:37" x14ac:dyDescent="0.25">
      <c r="AJ24" s="113"/>
      <c r="AK24" s="113"/>
    </row>
    <row r="25" spans="36:37" x14ac:dyDescent="0.25">
      <c r="AJ25" s="113"/>
      <c r="AK25" s="113"/>
    </row>
    <row r="26" spans="36:37" x14ac:dyDescent="0.25">
      <c r="AJ26" s="113"/>
      <c r="AK26" s="113"/>
    </row>
    <row r="27" spans="36:37" x14ac:dyDescent="0.25">
      <c r="AJ27" s="113"/>
      <c r="AK27" s="113"/>
    </row>
    <row r="28" spans="36:37" x14ac:dyDescent="0.25">
      <c r="AJ28" s="113"/>
      <c r="AK28" s="113"/>
    </row>
    <row r="29" spans="36:37" x14ac:dyDescent="0.25">
      <c r="AJ29" s="113"/>
      <c r="AK29" s="113"/>
    </row>
    <row r="30" spans="36:37" x14ac:dyDescent="0.25">
      <c r="AJ30" s="113"/>
      <c r="AK30" s="113"/>
    </row>
    <row r="31" spans="36:37" x14ac:dyDescent="0.25">
      <c r="AJ31" s="113"/>
      <c r="AK31" s="113"/>
    </row>
    <row r="32" spans="36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K44"/>
  <sheetViews>
    <sheetView zoomScale="120" zoomScaleNormal="120" workbookViewId="0">
      <pane xSplit="1" topLeftCell="AF1" activePane="topRight" state="frozen"/>
      <selection activeCell="AD13" sqref="AD13"/>
      <selection pane="topRight" activeCell="AD13" sqref="AD13"/>
    </sheetView>
  </sheetViews>
  <sheetFormatPr defaultRowHeight="15" x14ac:dyDescent="0.25"/>
  <cols>
    <col min="1" max="1" width="31.7109375" customWidth="1"/>
    <col min="30" max="30" width="9.140625" style="90"/>
    <col min="31" max="31" width="11.5703125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x14ac:dyDescent="0.25">
      <c r="C3" t="s">
        <v>17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35">
        <v>80</v>
      </c>
      <c r="C5" s="35">
        <v>79.75</v>
      </c>
      <c r="D5" s="35">
        <v>78.75</v>
      </c>
      <c r="E5" s="35">
        <v>101.25</v>
      </c>
      <c r="F5" s="35">
        <v>125</v>
      </c>
      <c r="G5" s="35">
        <v>120.28571428571399</v>
      </c>
      <c r="H5" s="35">
        <v>120.25</v>
      </c>
      <c r="I5" s="35">
        <v>120.25</v>
      </c>
      <c r="J5" s="35">
        <v>120.25</v>
      </c>
      <c r="K5" s="35">
        <v>120.25</v>
      </c>
      <c r="L5" s="35">
        <v>153.333333333333</v>
      </c>
      <c r="M5" s="35">
        <v>165</v>
      </c>
      <c r="N5" s="35">
        <v>175</v>
      </c>
      <c r="O5" s="35">
        <v>155.555555555555</v>
      </c>
      <c r="P5" s="35">
        <v>130</v>
      </c>
      <c r="Q5" s="35">
        <v>132</v>
      </c>
      <c r="R5" s="35">
        <v>126.666666666666</v>
      </c>
      <c r="S5" s="35">
        <v>125.555555555555</v>
      </c>
      <c r="T5" s="35">
        <v>135.555555555555</v>
      </c>
      <c r="U5" s="35">
        <v>127.142857142857</v>
      </c>
      <c r="V5" s="35">
        <v>127.66</v>
      </c>
      <c r="W5" s="35">
        <v>120</v>
      </c>
      <c r="X5" s="35">
        <v>134.6661520712571</v>
      </c>
      <c r="Y5" s="7">
        <v>150</v>
      </c>
      <c r="Z5" s="46">
        <v>171.857142857143</v>
      </c>
      <c r="AA5" s="77">
        <v>166</v>
      </c>
      <c r="AB5" s="100">
        <v>155</v>
      </c>
      <c r="AC5" s="100">
        <v>160.23154600000001</v>
      </c>
      <c r="AD5" s="100">
        <v>160</v>
      </c>
      <c r="AE5" s="100">
        <v>165</v>
      </c>
      <c r="AF5" s="24">
        <v>165</v>
      </c>
      <c r="AG5" s="46">
        <v>170.90909090909099</v>
      </c>
      <c r="AH5" s="44">
        <v>170.98</v>
      </c>
      <c r="AI5" s="46">
        <v>185</v>
      </c>
      <c r="AJ5" s="113">
        <f>(AI5-W5)/W5*100</f>
        <v>54.166666666666664</v>
      </c>
      <c r="AK5" s="113">
        <f>(AI5-AH5)/AH5*100</f>
        <v>8.1997894490583754</v>
      </c>
    </row>
    <row r="6" spans="1:37" ht="15" customHeight="1" x14ac:dyDescent="0.25">
      <c r="A6" s="1" t="s">
        <v>1</v>
      </c>
      <c r="B6" s="35">
        <v>819.28571428571399</v>
      </c>
      <c r="C6" s="35">
        <v>713.54166666666652</v>
      </c>
      <c r="D6" s="35">
        <v>1060</v>
      </c>
      <c r="E6" s="35">
        <v>1025</v>
      </c>
      <c r="F6" s="35">
        <v>1073.2142857142801</v>
      </c>
      <c r="G6" s="35">
        <v>1212.5</v>
      </c>
      <c r="H6" s="35">
        <v>1039.5833333333298</v>
      </c>
      <c r="I6" s="35">
        <v>1033.0357142857101</v>
      </c>
      <c r="J6" s="35">
        <v>1330.29775528703</v>
      </c>
      <c r="K6" s="35">
        <v>1099.2221837105255</v>
      </c>
      <c r="L6" s="35">
        <v>944.444444444444</v>
      </c>
      <c r="M6" s="35">
        <v>1245.8333333333301</v>
      </c>
      <c r="N6" s="35">
        <v>1190.909090909091</v>
      </c>
      <c r="O6" s="35">
        <v>1200</v>
      </c>
      <c r="P6" s="35">
        <v>1177.27272727272</v>
      </c>
      <c r="Q6" s="35">
        <v>1320</v>
      </c>
      <c r="R6" s="35">
        <v>1250</v>
      </c>
      <c r="S6" s="35">
        <v>1258.3333333333333</v>
      </c>
      <c r="T6" s="35">
        <v>1276.9230769230701</v>
      </c>
      <c r="U6" s="35">
        <v>1066.6666666666667</v>
      </c>
      <c r="V6" s="35">
        <v>1063.3333333333301</v>
      </c>
      <c r="W6" s="35">
        <v>1025</v>
      </c>
      <c r="X6" s="35">
        <v>1178.9091374645327</v>
      </c>
      <c r="Y6" s="7">
        <v>1709.0909090908999</v>
      </c>
      <c r="Z6" s="46">
        <v>1853.8461538461499</v>
      </c>
      <c r="AA6" s="77">
        <v>1625</v>
      </c>
      <c r="AB6" s="100">
        <v>1500</v>
      </c>
      <c r="AC6" s="100">
        <v>1550.1245719999999</v>
      </c>
      <c r="AD6" s="100">
        <v>1530.7777777777701</v>
      </c>
      <c r="AE6" s="100">
        <v>1535</v>
      </c>
      <c r="AF6" s="24">
        <v>1540</v>
      </c>
      <c r="AG6" s="46">
        <v>1555.78947368421</v>
      </c>
      <c r="AH6" s="44">
        <v>1555</v>
      </c>
      <c r="AI6" s="46">
        <v>1579.1666666666599</v>
      </c>
      <c r="AJ6" s="113">
        <f t="shared" ref="AJ6:AJ9" si="0">(AI6-W6)/W6*100</f>
        <v>54.065040650405848</v>
      </c>
      <c r="AK6" s="113">
        <f t="shared" ref="AK6:AK9" si="1">(AI6-AH6)/AH6*100</f>
        <v>1.5541264737401879</v>
      </c>
    </row>
    <row r="7" spans="1:37" ht="15" customHeight="1" x14ac:dyDescent="0.25">
      <c r="A7" s="1" t="s">
        <v>2</v>
      </c>
      <c r="B7" s="35">
        <v>21450</v>
      </c>
      <c r="C7" s="35">
        <v>21495.044999999998</v>
      </c>
      <c r="D7" s="35">
        <v>21540.184594499999</v>
      </c>
      <c r="E7" s="35">
        <v>21585.418982148447</v>
      </c>
      <c r="F7" s="35">
        <v>21630.74836201096</v>
      </c>
      <c r="G7" s="35">
        <v>21676.172933571183</v>
      </c>
      <c r="H7" s="35">
        <v>21721.692896731682</v>
      </c>
      <c r="I7" s="35">
        <v>21767.308451814817</v>
      </c>
      <c r="J7" s="35">
        <v>21962.84637287875</v>
      </c>
      <c r="K7" s="35">
        <v>23210.890947634802</v>
      </c>
      <c r="L7" s="35">
        <v>23259.633818624836</v>
      </c>
      <c r="M7" s="35">
        <v>23308.479049643949</v>
      </c>
      <c r="N7" s="35">
        <v>23308.479049643949</v>
      </c>
      <c r="O7" s="35">
        <v>23308.479049643949</v>
      </c>
      <c r="P7" s="35">
        <v>25657.87</v>
      </c>
      <c r="Q7" s="35">
        <v>26580</v>
      </c>
      <c r="R7" s="35">
        <v>26000.23</v>
      </c>
      <c r="S7" s="35">
        <v>28000.89</v>
      </c>
      <c r="T7" s="35">
        <v>28000</v>
      </c>
      <c r="U7" s="35">
        <v>29000</v>
      </c>
      <c r="V7" s="35">
        <v>29600</v>
      </c>
      <c r="W7" s="35">
        <v>30000</v>
      </c>
      <c r="X7" s="35">
        <v>30000</v>
      </c>
      <c r="Y7" s="35">
        <v>30000</v>
      </c>
      <c r="Z7" s="24">
        <v>31000</v>
      </c>
      <c r="AA7" s="24">
        <v>31000</v>
      </c>
      <c r="AB7" s="100">
        <v>30000</v>
      </c>
      <c r="AC7" s="24">
        <v>31000</v>
      </c>
      <c r="AD7" s="100">
        <v>30000</v>
      </c>
      <c r="AE7" s="100">
        <v>30500</v>
      </c>
      <c r="AF7" s="24">
        <v>31000</v>
      </c>
      <c r="AG7" s="24">
        <v>31000</v>
      </c>
      <c r="AH7" s="44">
        <v>31500</v>
      </c>
      <c r="AI7" s="44">
        <v>32000</v>
      </c>
      <c r="AJ7" s="113">
        <f t="shared" si="0"/>
        <v>6.666666666666667</v>
      </c>
      <c r="AK7" s="113">
        <f t="shared" si="1"/>
        <v>1.5873015873015872</v>
      </c>
    </row>
    <row r="8" spans="1:37" ht="15" customHeight="1" x14ac:dyDescent="0.25">
      <c r="A8" s="1" t="s">
        <v>3</v>
      </c>
      <c r="B8" s="35">
        <v>63.8333333333333</v>
      </c>
      <c r="C8" s="35">
        <v>69.375</v>
      </c>
      <c r="D8" s="35">
        <v>52.91666666666665</v>
      </c>
      <c r="E8" s="35">
        <v>59.5</v>
      </c>
      <c r="F8" s="35">
        <v>57.91666666666665</v>
      </c>
      <c r="G8" s="35">
        <v>65.192307692307651</v>
      </c>
      <c r="H8" s="35">
        <v>61.5</v>
      </c>
      <c r="I8" s="35">
        <v>67.071428571428555</v>
      </c>
      <c r="J8" s="35">
        <v>81.1276760183503</v>
      </c>
      <c r="K8" s="35">
        <v>63.921193225327151</v>
      </c>
      <c r="L8" s="35">
        <v>67.878787878787847</v>
      </c>
      <c r="M8" s="35">
        <v>72.5</v>
      </c>
      <c r="N8" s="35">
        <v>56</v>
      </c>
      <c r="O8" s="35">
        <v>70</v>
      </c>
      <c r="P8" s="35">
        <v>66</v>
      </c>
      <c r="Q8" s="35">
        <v>67.8333333333333</v>
      </c>
      <c r="R8" s="35">
        <v>76.153846153846203</v>
      </c>
      <c r="S8" s="35">
        <v>75</v>
      </c>
      <c r="T8" s="35">
        <v>76.857142857142904</v>
      </c>
      <c r="U8" s="35">
        <v>65.714285714285708</v>
      </c>
      <c r="V8" s="35">
        <v>75.714285714285708</v>
      </c>
      <c r="W8" s="35">
        <v>76.36363636363636</v>
      </c>
      <c r="X8" s="35">
        <v>70.249538010504295</v>
      </c>
      <c r="Y8" s="7">
        <v>80</v>
      </c>
      <c r="Z8" s="46">
        <v>88.6666666666667</v>
      </c>
      <c r="AA8" s="77">
        <v>79.285714285714292</v>
      </c>
      <c r="AB8" s="100">
        <v>75.625</v>
      </c>
      <c r="AC8" s="12">
        <v>80.321456999999995</v>
      </c>
      <c r="AD8" s="100">
        <v>78.3333333333333</v>
      </c>
      <c r="AE8" s="100">
        <v>75</v>
      </c>
      <c r="AF8" s="12">
        <v>75</v>
      </c>
      <c r="AG8" s="46">
        <v>80.952380952380949</v>
      </c>
      <c r="AH8" s="44">
        <v>80</v>
      </c>
      <c r="AI8" s="46">
        <v>82</v>
      </c>
      <c r="AJ8" s="113">
        <f t="shared" si="0"/>
        <v>7.3809523809523867</v>
      </c>
      <c r="AK8" s="113">
        <f t="shared" si="1"/>
        <v>2.5</v>
      </c>
    </row>
    <row r="9" spans="1:37" ht="15" customHeight="1" x14ac:dyDescent="0.25">
      <c r="A9" s="1" t="s">
        <v>4</v>
      </c>
      <c r="B9" s="35">
        <v>100</v>
      </c>
      <c r="C9" s="35">
        <v>100.21</v>
      </c>
      <c r="D9" s="35">
        <v>100.420441</v>
      </c>
      <c r="E9" s="35">
        <v>100.63132392609999</v>
      </c>
      <c r="F9" s="35">
        <v>100.8426497063448</v>
      </c>
      <c r="G9" s="35">
        <v>101.05441927072812</v>
      </c>
      <c r="H9" s="35">
        <v>101.26663355119665</v>
      </c>
      <c r="I9" s="35">
        <v>105</v>
      </c>
      <c r="J9" s="35">
        <v>228.81283986641299</v>
      </c>
      <c r="K9" s="35">
        <v>229.665365251899</v>
      </c>
      <c r="L9" s="35">
        <v>252.75666251892801</v>
      </c>
      <c r="M9" s="35">
        <v>350.85025151021802</v>
      </c>
      <c r="N9" s="35">
        <v>300</v>
      </c>
      <c r="O9" s="35">
        <v>320.55</v>
      </c>
      <c r="P9" s="35">
        <v>322.54000000000002</v>
      </c>
      <c r="Q9" s="35">
        <v>323</v>
      </c>
      <c r="R9" s="35">
        <v>350.11</v>
      </c>
      <c r="S9" s="35">
        <v>336.55500000000001</v>
      </c>
      <c r="T9" s="35">
        <v>340</v>
      </c>
      <c r="U9" s="35">
        <v>320.55</v>
      </c>
      <c r="V9" s="35">
        <v>330</v>
      </c>
      <c r="W9" s="35">
        <v>320.25</v>
      </c>
      <c r="X9" s="35">
        <v>326.09500604477438</v>
      </c>
      <c r="Y9" s="12">
        <v>315</v>
      </c>
      <c r="Z9" s="44">
        <v>320</v>
      </c>
      <c r="AA9" s="44">
        <v>320</v>
      </c>
      <c r="AB9" s="100">
        <v>300</v>
      </c>
      <c r="AC9" s="12">
        <v>320.12547799999999</v>
      </c>
      <c r="AD9" s="12">
        <v>310.5</v>
      </c>
      <c r="AE9" s="100">
        <v>300</v>
      </c>
      <c r="AF9" s="12">
        <v>320</v>
      </c>
      <c r="AG9" s="44">
        <v>350</v>
      </c>
      <c r="AH9" s="44">
        <v>350</v>
      </c>
      <c r="AI9" s="44">
        <v>350</v>
      </c>
      <c r="AJ9" s="113">
        <f t="shared" si="0"/>
        <v>9.2896174863387984</v>
      </c>
      <c r="AK9" s="113">
        <f t="shared" si="1"/>
        <v>0</v>
      </c>
    </row>
    <row r="10" spans="1:37" x14ac:dyDescent="0.25">
      <c r="P10" s="19"/>
      <c r="AB10" s="100"/>
      <c r="AJ10" s="113"/>
      <c r="AK10" s="113"/>
    </row>
    <row r="11" spans="1:37" x14ac:dyDescent="0.25">
      <c r="P11" s="19"/>
      <c r="AJ11" s="113"/>
      <c r="AK11" s="113"/>
    </row>
    <row r="12" spans="1:37" x14ac:dyDescent="0.25">
      <c r="AJ12" s="113"/>
      <c r="AK12" s="113"/>
    </row>
    <row r="13" spans="1:37" x14ac:dyDescent="0.25">
      <c r="AJ13" s="113"/>
      <c r="AK13" s="113"/>
    </row>
    <row r="14" spans="1:37" x14ac:dyDescent="0.25">
      <c r="AJ14" s="113"/>
      <c r="AK14" s="113"/>
    </row>
    <row r="15" spans="1:37" x14ac:dyDescent="0.25">
      <c r="AJ15" s="113"/>
      <c r="AK15" s="113"/>
    </row>
    <row r="16" spans="1:37" x14ac:dyDescent="0.25">
      <c r="AJ16" s="113"/>
      <c r="AK16" s="113"/>
    </row>
    <row r="17" spans="36:37" x14ac:dyDescent="0.25">
      <c r="AJ17" s="113"/>
      <c r="AK17" s="113"/>
    </row>
    <row r="18" spans="36:37" x14ac:dyDescent="0.25">
      <c r="AJ18" s="113"/>
      <c r="AK18" s="113"/>
    </row>
    <row r="19" spans="36:37" x14ac:dyDescent="0.25">
      <c r="AJ19" s="113"/>
      <c r="AK19" s="113"/>
    </row>
    <row r="20" spans="36:37" x14ac:dyDescent="0.25">
      <c r="AJ20" s="113"/>
      <c r="AK20" s="113"/>
    </row>
    <row r="21" spans="36:37" x14ac:dyDescent="0.25">
      <c r="AJ21" s="113"/>
      <c r="AK21" s="113"/>
    </row>
    <row r="22" spans="36:37" x14ac:dyDescent="0.25">
      <c r="AJ22" s="113"/>
      <c r="AK22" s="113"/>
    </row>
    <row r="23" spans="36:37" x14ac:dyDescent="0.25">
      <c r="AJ23" s="113"/>
      <c r="AK23" s="113"/>
    </row>
    <row r="24" spans="36:37" x14ac:dyDescent="0.25">
      <c r="AJ24" s="113"/>
      <c r="AK24" s="113"/>
    </row>
    <row r="25" spans="36:37" x14ac:dyDescent="0.25">
      <c r="AJ25" s="113"/>
      <c r="AK25" s="113"/>
    </row>
    <row r="26" spans="36:37" x14ac:dyDescent="0.25">
      <c r="AJ26" s="113"/>
      <c r="AK26" s="113"/>
    </row>
    <row r="27" spans="36:37" x14ac:dyDescent="0.25">
      <c r="AJ27" s="113"/>
      <c r="AK27" s="113"/>
    </row>
    <row r="28" spans="36:37" x14ac:dyDescent="0.25">
      <c r="AJ28" s="113"/>
      <c r="AK28" s="113"/>
    </row>
    <row r="29" spans="36:37" x14ac:dyDescent="0.25">
      <c r="AJ29" s="113"/>
      <c r="AK29" s="113"/>
    </row>
    <row r="30" spans="36:37" x14ac:dyDescent="0.25">
      <c r="AJ30" s="113"/>
      <c r="AK30" s="113"/>
    </row>
    <row r="31" spans="36:37" x14ac:dyDescent="0.25">
      <c r="AJ31" s="113"/>
      <c r="AK31" s="113"/>
    </row>
    <row r="32" spans="36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K44"/>
  <sheetViews>
    <sheetView zoomScale="120" zoomScaleNormal="120" workbookViewId="0">
      <pane xSplit="1" topLeftCell="AE1" activePane="topRight" state="frozen"/>
      <selection activeCell="AD13" sqref="AD13"/>
      <selection pane="topRight" activeCell="AD13" sqref="AD13"/>
    </sheetView>
  </sheetViews>
  <sheetFormatPr defaultRowHeight="15" x14ac:dyDescent="0.25"/>
  <cols>
    <col min="1" max="1" width="32.85546875" customWidth="1"/>
    <col min="22" max="22" width="10" bestFit="1" customWidth="1"/>
    <col min="30" max="30" width="9.140625" style="90"/>
    <col min="31" max="31" width="9.140625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x14ac:dyDescent="0.25">
      <c r="C3" t="s">
        <v>33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2">
        <v>115</v>
      </c>
      <c r="C5" s="2">
        <v>200</v>
      </c>
      <c r="D5" s="2">
        <v>100</v>
      </c>
      <c r="E5" s="2">
        <v>100</v>
      </c>
      <c r="F5" s="2">
        <v>115</v>
      </c>
      <c r="G5" s="2">
        <v>100</v>
      </c>
      <c r="H5" s="2">
        <v>100</v>
      </c>
      <c r="I5" s="2">
        <v>100</v>
      </c>
      <c r="J5" s="2">
        <v>94.825130600752047</v>
      </c>
      <c r="K5" s="2">
        <v>113.1989056357847</v>
      </c>
      <c r="L5" s="2">
        <v>233.333333333333</v>
      </c>
      <c r="M5" s="2">
        <v>233.333333333333</v>
      </c>
      <c r="N5" s="8">
        <v>100</v>
      </c>
      <c r="O5" s="17">
        <v>125</v>
      </c>
      <c r="P5" s="19">
        <v>196.66666666666666</v>
      </c>
      <c r="Q5" s="22">
        <v>200</v>
      </c>
      <c r="R5" s="22">
        <v>212.5</v>
      </c>
      <c r="S5" s="28">
        <v>60</v>
      </c>
      <c r="T5" s="30">
        <v>65</v>
      </c>
      <c r="U5" s="35">
        <v>70</v>
      </c>
      <c r="V5" s="43">
        <v>69.8</v>
      </c>
      <c r="W5" s="42">
        <v>68.5</v>
      </c>
      <c r="X5" s="35">
        <v>76.66</v>
      </c>
      <c r="Y5" s="7">
        <v>150</v>
      </c>
      <c r="Z5" s="46">
        <v>175</v>
      </c>
      <c r="AA5" s="80">
        <v>173.333333333333</v>
      </c>
      <c r="AB5" s="100">
        <v>170</v>
      </c>
      <c r="AC5" s="24">
        <v>175.23165399999999</v>
      </c>
      <c r="AD5" s="100">
        <v>183.333333333333</v>
      </c>
      <c r="AE5" s="100">
        <v>180</v>
      </c>
      <c r="AF5" s="24">
        <v>185</v>
      </c>
      <c r="AG5" s="46">
        <v>200.5</v>
      </c>
      <c r="AH5" s="46">
        <v>210</v>
      </c>
      <c r="AI5" s="46">
        <v>219.333333333333</v>
      </c>
      <c r="AJ5" s="113">
        <f>(AI5-W5)/W5*100</f>
        <v>220.194647201946</v>
      </c>
      <c r="AK5" s="113">
        <f>(AI5-AH5)/AH5*100</f>
        <v>4.4444444444442865</v>
      </c>
    </row>
    <row r="6" spans="1:37" ht="15" customHeight="1" x14ac:dyDescent="0.25">
      <c r="A6" s="1" t="s">
        <v>1</v>
      </c>
      <c r="B6" s="2">
        <v>583.33333333333303</v>
      </c>
      <c r="C6" s="2">
        <v>505</v>
      </c>
      <c r="D6" s="2">
        <v>616.66666666666652</v>
      </c>
      <c r="E6" s="2">
        <v>616.66666666666652</v>
      </c>
      <c r="F6" s="2">
        <v>566.66666666666595</v>
      </c>
      <c r="G6" s="2">
        <v>587.5</v>
      </c>
      <c r="H6" s="2">
        <v>650</v>
      </c>
      <c r="I6" s="2">
        <v>626.66666666666652</v>
      </c>
      <c r="J6" s="2">
        <v>940.02466070098205</v>
      </c>
      <c r="K6" s="2">
        <v>797.14923766270499</v>
      </c>
      <c r="L6" s="2">
        <v>637.5</v>
      </c>
      <c r="M6" s="2">
        <v>650.25</v>
      </c>
      <c r="N6" s="8">
        <v>742.85714285714289</v>
      </c>
      <c r="O6" s="17">
        <v>950</v>
      </c>
      <c r="P6" s="19">
        <v>928.57142857142901</v>
      </c>
      <c r="Q6" s="22">
        <v>930</v>
      </c>
      <c r="R6" s="22">
        <v>900</v>
      </c>
      <c r="S6" s="28">
        <v>1000</v>
      </c>
      <c r="T6" s="28">
        <v>1000</v>
      </c>
      <c r="U6" s="35">
        <v>982.5</v>
      </c>
      <c r="V6" s="43">
        <v>987.142857142857</v>
      </c>
      <c r="W6" s="28">
        <v>911.11111111111097</v>
      </c>
      <c r="X6" s="35">
        <v>898.27</v>
      </c>
      <c r="Y6" s="7">
        <v>1073.3333333333301</v>
      </c>
      <c r="Z6" s="46">
        <v>1114.2857142857099</v>
      </c>
      <c r="AA6" s="80">
        <v>1136.3636363636299</v>
      </c>
      <c r="AB6" s="100">
        <v>1288.8888888888889</v>
      </c>
      <c r="AC6" s="24">
        <v>1300.3214579999999</v>
      </c>
      <c r="AD6" s="100">
        <v>1355.5555555555557</v>
      </c>
      <c r="AE6" s="100">
        <v>1350</v>
      </c>
      <c r="AF6" s="24">
        <v>1400</v>
      </c>
      <c r="AG6" s="46">
        <v>1531.8181818181799</v>
      </c>
      <c r="AH6" s="46">
        <v>1530</v>
      </c>
      <c r="AI6" s="46">
        <v>1644.44444444444</v>
      </c>
      <c r="AJ6" s="113">
        <f t="shared" ref="AJ6:AJ9" si="0">(AI6-W6)/W6*100</f>
        <v>80.487804878048323</v>
      </c>
      <c r="AK6" s="113">
        <f t="shared" ref="AK6:AK9" si="1">(AI6-AH6)/AH6*100</f>
        <v>7.4800290486562098</v>
      </c>
    </row>
    <row r="7" spans="1:37" ht="15" customHeight="1" x14ac:dyDescent="0.25">
      <c r="A7" s="1" t="s">
        <v>2</v>
      </c>
      <c r="B7" s="19">
        <v>15000</v>
      </c>
      <c r="C7" s="19">
        <v>15031.5</v>
      </c>
      <c r="D7" s="19">
        <v>15063.066150000001</v>
      </c>
      <c r="E7" s="19">
        <v>15094.698588915</v>
      </c>
      <c r="F7" s="19">
        <v>15126.397455951721</v>
      </c>
      <c r="G7" s="19">
        <v>15158.162890609219</v>
      </c>
      <c r="H7" s="19">
        <v>15189.995032679499</v>
      </c>
      <c r="I7" s="19">
        <v>15221.894022248125</v>
      </c>
      <c r="J7" s="19">
        <v>18438.20499217965</v>
      </c>
      <c r="K7" s="19">
        <v>18720.221082606899</v>
      </c>
      <c r="L7" s="19">
        <v>18759.533546880371</v>
      </c>
      <c r="M7" s="19">
        <v>18798.928567328821</v>
      </c>
      <c r="N7" s="19">
        <v>18900.9285673288</v>
      </c>
      <c r="O7" s="19">
        <v>21000</v>
      </c>
      <c r="P7" s="19">
        <v>22300.33</v>
      </c>
      <c r="Q7" s="19">
        <v>22500</v>
      </c>
      <c r="R7" s="19">
        <v>23450</v>
      </c>
      <c r="S7" s="19">
        <v>24049.375</v>
      </c>
      <c r="T7" s="19">
        <v>24000</v>
      </c>
      <c r="U7" s="37">
        <v>24500</v>
      </c>
      <c r="V7" s="43">
        <v>24500</v>
      </c>
      <c r="W7" s="37">
        <v>24000</v>
      </c>
      <c r="X7" s="35">
        <v>26000</v>
      </c>
      <c r="Y7" s="7">
        <v>25000</v>
      </c>
      <c r="Z7" s="46">
        <v>26000</v>
      </c>
      <c r="AA7" s="80">
        <v>25200</v>
      </c>
      <c r="AB7" s="100">
        <v>24000</v>
      </c>
      <c r="AC7" s="24">
        <v>24500</v>
      </c>
      <c r="AD7" s="100">
        <v>24300</v>
      </c>
      <c r="AE7" s="100">
        <v>24500</v>
      </c>
      <c r="AF7" s="24">
        <v>24500</v>
      </c>
      <c r="AG7" s="46">
        <v>25000</v>
      </c>
      <c r="AH7" s="46">
        <v>25000</v>
      </c>
      <c r="AI7" s="46">
        <v>25000</v>
      </c>
      <c r="AJ7" s="113">
        <f t="shared" si="0"/>
        <v>4.1666666666666661</v>
      </c>
      <c r="AK7" s="113">
        <f t="shared" si="1"/>
        <v>0</v>
      </c>
    </row>
    <row r="8" spans="1:37" ht="15" customHeight="1" x14ac:dyDescent="0.25">
      <c r="A8" s="1" t="s">
        <v>3</v>
      </c>
      <c r="B8" s="2">
        <v>46.5</v>
      </c>
      <c r="C8" s="2">
        <v>42.5</v>
      </c>
      <c r="D8" s="2">
        <v>51.4583333333333</v>
      </c>
      <c r="E8" s="2">
        <v>55.66666666666665</v>
      </c>
      <c r="F8" s="2">
        <v>47.5</v>
      </c>
      <c r="G8" s="2">
        <v>55.340909090909051</v>
      </c>
      <c r="H8" s="2">
        <v>51.66666666666665</v>
      </c>
      <c r="I8" s="2">
        <v>47.5</v>
      </c>
      <c r="J8" s="2">
        <v>72.927458032485603</v>
      </c>
      <c r="K8" s="2">
        <v>59.6723427682116</v>
      </c>
      <c r="L8" s="2">
        <v>64.375</v>
      </c>
      <c r="M8" s="2">
        <v>68.58</v>
      </c>
      <c r="N8" s="8">
        <v>59.230769230769234</v>
      </c>
      <c r="O8" s="17">
        <v>58.18181818181818</v>
      </c>
      <c r="P8" s="19">
        <v>58.5</v>
      </c>
      <c r="Q8" s="22">
        <v>67.142857142857096</v>
      </c>
      <c r="R8" s="22">
        <v>65.8333333333333</v>
      </c>
      <c r="S8" s="11">
        <v>66.488095238095198</v>
      </c>
      <c r="T8" s="30">
        <v>65</v>
      </c>
      <c r="U8" s="35">
        <v>53.571428571428569</v>
      </c>
      <c r="V8" s="43">
        <v>53.07692307692308</v>
      </c>
      <c r="W8" s="44">
        <v>51.55</v>
      </c>
      <c r="X8" s="35">
        <v>51.42</v>
      </c>
      <c r="Y8" s="7">
        <v>61</v>
      </c>
      <c r="Z8" s="46">
        <v>70</v>
      </c>
      <c r="AA8" s="80">
        <v>62.5</v>
      </c>
      <c r="AB8" s="100">
        <v>51.428571428571431</v>
      </c>
      <c r="AC8" s="12">
        <v>55.854210000000002</v>
      </c>
      <c r="AD8" s="100">
        <v>52.142857142857146</v>
      </c>
      <c r="AE8" s="100">
        <v>55</v>
      </c>
      <c r="AF8" s="12">
        <v>60</v>
      </c>
      <c r="AG8" s="46">
        <v>75</v>
      </c>
      <c r="AH8" s="46">
        <v>80</v>
      </c>
      <c r="AI8" s="46">
        <v>85</v>
      </c>
      <c r="AJ8" s="113">
        <f t="shared" si="0"/>
        <v>64.888457807953444</v>
      </c>
      <c r="AK8" s="113">
        <f t="shared" si="1"/>
        <v>6.25</v>
      </c>
    </row>
    <row r="9" spans="1:37" ht="15" customHeight="1" x14ac:dyDescent="0.25">
      <c r="A9" s="1" t="s">
        <v>4</v>
      </c>
      <c r="B9" s="3">
        <v>400.56</v>
      </c>
      <c r="C9" s="3">
        <v>401.40117600000002</v>
      </c>
      <c r="D9" s="3">
        <v>402.24411846960004</v>
      </c>
      <c r="E9" s="3">
        <v>403.08883111838617</v>
      </c>
      <c r="F9" s="3">
        <v>403.93531766373479</v>
      </c>
      <c r="G9" s="3">
        <v>404.78358183082861</v>
      </c>
      <c r="H9" s="3">
        <v>405.63362735267333</v>
      </c>
      <c r="I9" s="3">
        <v>406.48545797011394</v>
      </c>
      <c r="J9" s="2">
        <v>439.09255148805903</v>
      </c>
      <c r="K9" s="2">
        <v>481.36923696946798</v>
      </c>
      <c r="L9" s="3">
        <v>482.38011236710383</v>
      </c>
      <c r="M9" s="3">
        <v>483.39311060307477</v>
      </c>
      <c r="N9" s="3">
        <v>483.39311060307477</v>
      </c>
      <c r="O9" s="17">
        <v>485.55</v>
      </c>
      <c r="P9" s="20">
        <v>488.65</v>
      </c>
      <c r="Q9" s="23">
        <v>490.75</v>
      </c>
      <c r="R9" s="23">
        <v>500.16</v>
      </c>
      <c r="S9" s="11">
        <v>495.45500000000004</v>
      </c>
      <c r="T9" s="33">
        <v>500</v>
      </c>
      <c r="U9" s="36">
        <v>499.33</v>
      </c>
      <c r="V9" s="43">
        <v>495</v>
      </c>
      <c r="W9" s="44">
        <v>492.55</v>
      </c>
      <c r="X9" s="12">
        <v>501</v>
      </c>
      <c r="Y9" s="12">
        <v>500</v>
      </c>
      <c r="Z9" s="46">
        <v>550</v>
      </c>
      <c r="AA9" s="80">
        <v>500</v>
      </c>
      <c r="AB9" s="79">
        <v>455.9</v>
      </c>
      <c r="AC9" s="100">
        <v>470.23654699999997</v>
      </c>
      <c r="AD9" s="100">
        <v>460.45</v>
      </c>
      <c r="AE9" s="100">
        <v>465</v>
      </c>
      <c r="AF9" s="100">
        <v>460</v>
      </c>
      <c r="AG9" s="44">
        <v>475</v>
      </c>
      <c r="AH9" s="46">
        <v>470</v>
      </c>
      <c r="AI9" s="44">
        <v>450</v>
      </c>
      <c r="AJ9" s="113">
        <f t="shared" si="0"/>
        <v>-8.6387168815348723</v>
      </c>
      <c r="AK9" s="113">
        <f t="shared" si="1"/>
        <v>-4.2553191489361701</v>
      </c>
    </row>
    <row r="10" spans="1:37" x14ac:dyDescent="0.25">
      <c r="AJ10" s="113"/>
      <c r="AK10" s="113"/>
    </row>
    <row r="11" spans="1:37" x14ac:dyDescent="0.25">
      <c r="AJ11" s="113"/>
      <c r="AK11" s="113"/>
    </row>
    <row r="12" spans="1:37" x14ac:dyDescent="0.25">
      <c r="AJ12" s="113"/>
      <c r="AK12" s="113"/>
    </row>
    <row r="13" spans="1:37" x14ac:dyDescent="0.25">
      <c r="AJ13" s="113"/>
      <c r="AK13" s="113"/>
    </row>
    <row r="14" spans="1:37" x14ac:dyDescent="0.25">
      <c r="AJ14" s="113"/>
      <c r="AK14" s="113"/>
    </row>
    <row r="15" spans="1:37" x14ac:dyDescent="0.25">
      <c r="AJ15" s="113"/>
      <c r="AK15" s="113"/>
    </row>
    <row r="16" spans="1:37" x14ac:dyDescent="0.25">
      <c r="AJ16" s="113"/>
      <c r="AK16" s="113"/>
    </row>
    <row r="17" spans="36:37" x14ac:dyDescent="0.25">
      <c r="AJ17" s="113"/>
      <c r="AK17" s="113"/>
    </row>
    <row r="18" spans="36:37" x14ac:dyDescent="0.25">
      <c r="AJ18" s="113"/>
      <c r="AK18" s="113"/>
    </row>
    <row r="19" spans="36:37" x14ac:dyDescent="0.25">
      <c r="AJ19" s="113"/>
      <c r="AK19" s="113"/>
    </row>
    <row r="20" spans="36:37" x14ac:dyDescent="0.25">
      <c r="AJ20" s="113"/>
      <c r="AK20" s="113"/>
    </row>
    <row r="21" spans="36:37" x14ac:dyDescent="0.25">
      <c r="AJ21" s="113"/>
      <c r="AK21" s="113"/>
    </row>
    <row r="22" spans="36:37" x14ac:dyDescent="0.25">
      <c r="AJ22" s="113"/>
      <c r="AK22" s="113"/>
    </row>
    <row r="23" spans="36:37" x14ac:dyDescent="0.25">
      <c r="AJ23" s="113"/>
      <c r="AK23" s="113"/>
    </row>
    <row r="24" spans="36:37" x14ac:dyDescent="0.25">
      <c r="AJ24" s="113"/>
      <c r="AK24" s="113"/>
    </row>
    <row r="25" spans="36:37" x14ac:dyDescent="0.25">
      <c r="AJ25" s="113"/>
      <c r="AK25" s="113"/>
    </row>
    <row r="26" spans="36:37" x14ac:dyDescent="0.25">
      <c r="AJ26" s="113"/>
      <c r="AK26" s="113"/>
    </row>
    <row r="27" spans="36:37" x14ac:dyDescent="0.25">
      <c r="AJ27" s="113"/>
      <c r="AK27" s="113"/>
    </row>
    <row r="28" spans="36:37" x14ac:dyDescent="0.25">
      <c r="AJ28" s="113"/>
      <c r="AK28" s="113"/>
    </row>
    <row r="29" spans="36:37" x14ac:dyDescent="0.25">
      <c r="AJ29" s="113"/>
      <c r="AK29" s="113"/>
    </row>
    <row r="30" spans="36:37" x14ac:dyDescent="0.25">
      <c r="AJ30" s="113"/>
      <c r="AK30" s="113"/>
    </row>
    <row r="31" spans="36:37" x14ac:dyDescent="0.25">
      <c r="AJ31" s="113"/>
      <c r="AK31" s="113"/>
    </row>
    <row r="32" spans="36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K44"/>
  <sheetViews>
    <sheetView topLeftCell="A2" zoomScale="130" zoomScaleNormal="130" workbookViewId="0">
      <pane xSplit="1" topLeftCell="AG1" activePane="topRight" state="frozen"/>
      <selection activeCell="AD13" sqref="AD13"/>
      <selection pane="topRight" activeCell="AD13" sqref="AD13"/>
    </sheetView>
  </sheetViews>
  <sheetFormatPr defaultRowHeight="15" x14ac:dyDescent="0.2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5" max="35" width="9.28515625" bestFit="1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x14ac:dyDescent="0.25">
      <c r="C3" t="s">
        <v>34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2">
        <v>50</v>
      </c>
      <c r="C5" s="2">
        <v>50</v>
      </c>
      <c r="D5" s="2">
        <v>75</v>
      </c>
      <c r="E5" s="2">
        <v>50</v>
      </c>
      <c r="F5" s="2">
        <v>50</v>
      </c>
      <c r="G5" s="2">
        <v>55</v>
      </c>
      <c r="H5" s="2">
        <v>50</v>
      </c>
      <c r="I5" s="2">
        <v>50</v>
      </c>
      <c r="J5" s="2">
        <v>70.586489493263997</v>
      </c>
      <c r="K5" s="2">
        <v>70.586489493263997</v>
      </c>
      <c r="L5" s="2">
        <v>77.5</v>
      </c>
      <c r="M5" s="2">
        <v>105.22</v>
      </c>
      <c r="N5" s="8">
        <v>101.666666666666</v>
      </c>
      <c r="O5" s="17">
        <v>90</v>
      </c>
      <c r="P5" s="19">
        <v>106.666666666667</v>
      </c>
      <c r="Q5" s="22">
        <v>108.5</v>
      </c>
      <c r="R5" s="22">
        <v>100</v>
      </c>
      <c r="S5" s="28">
        <v>105</v>
      </c>
      <c r="T5" s="30">
        <v>100</v>
      </c>
      <c r="U5" s="35">
        <v>98</v>
      </c>
      <c r="V5" s="24">
        <v>99.32</v>
      </c>
      <c r="W5" s="24">
        <v>97.88</v>
      </c>
      <c r="X5" s="35">
        <v>100.57789921709765</v>
      </c>
      <c r="Y5" s="7">
        <v>200</v>
      </c>
      <c r="Z5" s="46">
        <v>233.333333333333</v>
      </c>
      <c r="AA5" s="81">
        <v>230</v>
      </c>
      <c r="AB5" s="100">
        <v>220</v>
      </c>
      <c r="AC5" s="100">
        <v>225.32154600000001</v>
      </c>
      <c r="AD5" s="100">
        <v>218.333333333333</v>
      </c>
      <c r="AE5" s="100">
        <v>220</v>
      </c>
      <c r="AF5" s="100">
        <v>200</v>
      </c>
      <c r="AG5" s="46">
        <v>220</v>
      </c>
      <c r="AH5" s="46">
        <v>225</v>
      </c>
      <c r="AI5" s="46">
        <v>230</v>
      </c>
      <c r="AJ5" s="113">
        <f>(AI5-W5)/W5*100</f>
        <v>134.98161013485904</v>
      </c>
      <c r="AK5" s="113">
        <f>(AI5-AH5)/AH5*100</f>
        <v>2.2222222222222223</v>
      </c>
    </row>
    <row r="6" spans="1:37" ht="15" customHeight="1" x14ac:dyDescent="0.25">
      <c r="A6" s="1" t="s">
        <v>1</v>
      </c>
      <c r="B6" s="2">
        <v>966.66666666666595</v>
      </c>
      <c r="C6" s="2">
        <v>1000</v>
      </c>
      <c r="D6" s="2">
        <v>1000</v>
      </c>
      <c r="E6" s="2">
        <v>1057.1428571428501</v>
      </c>
      <c r="F6" s="2">
        <v>1000</v>
      </c>
      <c r="G6" s="2">
        <v>1000</v>
      </c>
      <c r="H6" s="2">
        <v>1075</v>
      </c>
      <c r="I6" s="2">
        <v>1088.3333333333301</v>
      </c>
      <c r="J6" s="2">
        <v>1137.2007613548899</v>
      </c>
      <c r="K6" s="2">
        <v>1183.2713231883299</v>
      </c>
      <c r="L6" s="2">
        <v>1016.6666666666629</v>
      </c>
      <c r="M6" s="2">
        <v>1349.99999999999</v>
      </c>
      <c r="N6" s="8">
        <v>1275</v>
      </c>
      <c r="O6" s="17">
        <v>1250</v>
      </c>
      <c r="P6" s="19">
        <v>1346.6666666666699</v>
      </c>
      <c r="Q6" s="22">
        <v>1442.8571428571399</v>
      </c>
      <c r="R6" s="22">
        <v>1537.5</v>
      </c>
      <c r="S6" s="28">
        <v>1457.1428571428601</v>
      </c>
      <c r="T6" s="30">
        <v>1475</v>
      </c>
      <c r="U6" s="35">
        <v>1357.1428571428601</v>
      </c>
      <c r="V6" s="43">
        <v>1300</v>
      </c>
      <c r="W6" s="42">
        <v>1300</v>
      </c>
      <c r="X6" s="35">
        <v>1371.0475556640592</v>
      </c>
      <c r="Y6" s="7">
        <v>1762.5</v>
      </c>
      <c r="Z6" s="46">
        <v>1825</v>
      </c>
      <c r="AA6" s="81">
        <v>1731.25</v>
      </c>
      <c r="AB6" s="100">
        <v>1560</v>
      </c>
      <c r="AC6" s="100">
        <v>1600.1254730000001</v>
      </c>
      <c r="AD6" s="100">
        <v>1580.5</v>
      </c>
      <c r="AE6" s="100">
        <v>1585</v>
      </c>
      <c r="AF6" s="100">
        <v>1580</v>
      </c>
      <c r="AG6" s="46">
        <v>1655</v>
      </c>
      <c r="AH6" s="46">
        <v>1660</v>
      </c>
      <c r="AI6" s="46">
        <v>1700</v>
      </c>
      <c r="AJ6" s="113">
        <f t="shared" ref="AJ6:AJ9" si="0">(AI6-W6)/W6*100</f>
        <v>30.76923076923077</v>
      </c>
      <c r="AK6" s="113">
        <f t="shared" ref="AK6:AK9" si="1">(AI6-AH6)/AH6*100</f>
        <v>2.4096385542168677</v>
      </c>
    </row>
    <row r="7" spans="1:37" ht="15" customHeight="1" x14ac:dyDescent="0.25">
      <c r="A7" s="1" t="s">
        <v>2</v>
      </c>
      <c r="B7" s="19">
        <v>21000</v>
      </c>
      <c r="C7" s="19">
        <v>21044.1</v>
      </c>
      <c r="D7" s="19">
        <v>21088.292609999997</v>
      </c>
      <c r="E7" s="19">
        <v>21132.578024480998</v>
      </c>
      <c r="F7" s="19">
        <v>21176.956438332407</v>
      </c>
      <c r="G7" s="19">
        <v>21221.428046852903</v>
      </c>
      <c r="H7" s="19">
        <v>21265.993045751293</v>
      </c>
      <c r="I7" s="19">
        <v>21310.651631147372</v>
      </c>
      <c r="J7" s="19">
        <v>17852.32833784795</v>
      </c>
      <c r="K7" s="19">
        <v>18770.680591596101</v>
      </c>
      <c r="L7" s="19">
        <v>18810.099020838454</v>
      </c>
      <c r="M7" s="19">
        <v>25000</v>
      </c>
      <c r="N7" s="19">
        <v>25000</v>
      </c>
      <c r="O7" s="19">
        <v>28000</v>
      </c>
      <c r="P7" s="19">
        <v>28500.67</v>
      </c>
      <c r="Q7" s="19">
        <v>28600</v>
      </c>
      <c r="R7" s="19">
        <v>28080</v>
      </c>
      <c r="S7" s="19">
        <v>28340</v>
      </c>
      <c r="T7" s="19">
        <v>28000</v>
      </c>
      <c r="U7" s="37">
        <v>29540.33</v>
      </c>
      <c r="V7" s="37">
        <v>29600</v>
      </c>
      <c r="W7" s="37">
        <v>30000</v>
      </c>
      <c r="X7" s="37">
        <v>30000</v>
      </c>
      <c r="Y7" s="37">
        <v>30000</v>
      </c>
      <c r="Z7" s="37">
        <v>30000</v>
      </c>
      <c r="AA7" s="37">
        <v>30000</v>
      </c>
      <c r="AB7" s="100">
        <v>30500</v>
      </c>
      <c r="AC7" s="100">
        <v>31000</v>
      </c>
      <c r="AD7" s="24">
        <v>30300</v>
      </c>
      <c r="AE7" s="100">
        <v>30400</v>
      </c>
      <c r="AF7" s="100">
        <v>30500</v>
      </c>
      <c r="AG7" s="100">
        <v>30500</v>
      </c>
      <c r="AH7" s="46">
        <v>30500</v>
      </c>
      <c r="AI7" s="37">
        <v>30500</v>
      </c>
      <c r="AJ7" s="113">
        <f t="shared" si="0"/>
        <v>1.6666666666666667</v>
      </c>
      <c r="AK7" s="113">
        <f t="shared" si="1"/>
        <v>0</v>
      </c>
    </row>
    <row r="8" spans="1:37" ht="15" customHeight="1" x14ac:dyDescent="0.25">
      <c r="A8" s="1" t="s">
        <v>3</v>
      </c>
      <c r="B8" s="2">
        <v>55.568181818181799</v>
      </c>
      <c r="C8" s="2">
        <v>55.5</v>
      </c>
      <c r="D8" s="2">
        <v>59.761904761904702</v>
      </c>
      <c r="E8" s="2">
        <v>69.761904761904702</v>
      </c>
      <c r="F8" s="2">
        <v>60.075757575757549</v>
      </c>
      <c r="G8" s="2">
        <v>58.785714285714249</v>
      </c>
      <c r="H8" s="2">
        <v>58.75</v>
      </c>
      <c r="I8" s="2">
        <v>52.5</v>
      </c>
      <c r="J8" s="2">
        <v>59.944583546400501</v>
      </c>
      <c r="K8" s="2">
        <v>50.339444444444396</v>
      </c>
      <c r="L8" s="2">
        <v>71.111111111111057</v>
      </c>
      <c r="M8" s="2">
        <v>71.111111111111057</v>
      </c>
      <c r="N8" s="8">
        <v>64.375</v>
      </c>
      <c r="O8" s="17">
        <v>60.588235294117645</v>
      </c>
      <c r="P8" s="19">
        <v>65.625</v>
      </c>
      <c r="Q8" s="22">
        <v>65.5555555555556</v>
      </c>
      <c r="R8" s="22">
        <v>66.875</v>
      </c>
      <c r="S8" s="28">
        <v>60</v>
      </c>
      <c r="T8" s="30">
        <v>65</v>
      </c>
      <c r="U8" s="35">
        <v>59.411764705882355</v>
      </c>
      <c r="V8" s="43">
        <v>58</v>
      </c>
      <c r="W8" s="44">
        <v>58</v>
      </c>
      <c r="X8" s="35">
        <v>53.75</v>
      </c>
      <c r="Y8" s="7">
        <v>74.285714285714292</v>
      </c>
      <c r="Z8" s="46">
        <v>98.421052631578902</v>
      </c>
      <c r="AA8" s="81">
        <v>76.4444444444444</v>
      </c>
      <c r="AB8" s="100">
        <v>60</v>
      </c>
      <c r="AC8" s="12">
        <v>65.854612000000003</v>
      </c>
      <c r="AD8" s="100">
        <v>64.615384615384613</v>
      </c>
      <c r="AE8" s="100">
        <v>65</v>
      </c>
      <c r="AF8" s="12">
        <v>65</v>
      </c>
      <c r="AG8" s="46">
        <v>78.461538461538495</v>
      </c>
      <c r="AH8" s="46">
        <v>75</v>
      </c>
      <c r="AI8" s="46">
        <v>82.142857142857096</v>
      </c>
      <c r="AJ8" s="113">
        <f t="shared" si="0"/>
        <v>41.625615763546719</v>
      </c>
      <c r="AK8" s="113">
        <f t="shared" si="1"/>
        <v>9.5238095238094616</v>
      </c>
    </row>
    <row r="9" spans="1:37" ht="15" customHeight="1" x14ac:dyDescent="0.25">
      <c r="A9" s="1" t="s">
        <v>4</v>
      </c>
      <c r="B9" s="3">
        <v>250</v>
      </c>
      <c r="C9" s="3">
        <v>250.52500000000001</v>
      </c>
      <c r="D9" s="2">
        <v>300</v>
      </c>
      <c r="E9" s="3">
        <v>300.63</v>
      </c>
      <c r="F9" s="2">
        <v>270.89</v>
      </c>
      <c r="G9" s="2">
        <v>250</v>
      </c>
      <c r="H9" s="2">
        <v>300.87</v>
      </c>
      <c r="I9" s="2">
        <v>310</v>
      </c>
      <c r="J9" s="2">
        <v>285.59867448084401</v>
      </c>
      <c r="K9" s="2">
        <v>232.36952809943401</v>
      </c>
      <c r="L9" s="2">
        <v>235</v>
      </c>
      <c r="M9" s="2">
        <v>300</v>
      </c>
      <c r="N9" s="8">
        <v>250</v>
      </c>
      <c r="O9" s="17">
        <v>220</v>
      </c>
      <c r="P9" s="20">
        <v>230.66</v>
      </c>
      <c r="Q9" s="23">
        <v>231</v>
      </c>
      <c r="R9" s="23">
        <v>235.14</v>
      </c>
      <c r="S9">
        <v>233.07</v>
      </c>
      <c r="T9" s="33">
        <v>234</v>
      </c>
      <c r="U9" s="36">
        <v>240.14</v>
      </c>
      <c r="V9" s="12">
        <v>250</v>
      </c>
      <c r="W9" s="44">
        <v>245</v>
      </c>
      <c r="X9" s="11">
        <v>236.7307262168103</v>
      </c>
      <c r="Y9" s="28">
        <v>250</v>
      </c>
      <c r="Z9" s="44">
        <v>270</v>
      </c>
      <c r="AA9" s="44">
        <v>270</v>
      </c>
      <c r="AB9" s="100">
        <v>265</v>
      </c>
      <c r="AC9" s="12">
        <v>260.98653999999999</v>
      </c>
      <c r="AD9" s="11">
        <v>263.19730799999996</v>
      </c>
      <c r="AE9" s="100">
        <v>265</v>
      </c>
      <c r="AF9" s="12">
        <v>260</v>
      </c>
      <c r="AG9" s="44">
        <v>260</v>
      </c>
      <c r="AH9" s="46">
        <v>250</v>
      </c>
      <c r="AI9" s="44">
        <v>255</v>
      </c>
      <c r="AJ9" s="113">
        <f t="shared" si="0"/>
        <v>4.0816326530612246</v>
      </c>
      <c r="AK9" s="113">
        <f t="shared" si="1"/>
        <v>2</v>
      </c>
    </row>
    <row r="10" spans="1:37" x14ac:dyDescent="0.25">
      <c r="AJ10" s="113"/>
      <c r="AK10" s="113"/>
    </row>
    <row r="11" spans="1:37" x14ac:dyDescent="0.25">
      <c r="AJ11" s="113"/>
      <c r="AK11" s="113"/>
    </row>
    <row r="12" spans="1:37" x14ac:dyDescent="0.25">
      <c r="AJ12" s="113"/>
      <c r="AK12" s="113"/>
    </row>
    <row r="13" spans="1:37" x14ac:dyDescent="0.25">
      <c r="AJ13" s="113"/>
      <c r="AK13" s="113"/>
    </row>
    <row r="14" spans="1:37" x14ac:dyDescent="0.25">
      <c r="AJ14" s="113"/>
      <c r="AK14" s="113"/>
    </row>
    <row r="15" spans="1:37" x14ac:dyDescent="0.25">
      <c r="AJ15" s="113"/>
      <c r="AK15" s="113"/>
    </row>
    <row r="16" spans="1:37" x14ac:dyDescent="0.25">
      <c r="AJ16" s="113"/>
      <c r="AK16" s="113"/>
    </row>
    <row r="17" spans="36:37" x14ac:dyDescent="0.25">
      <c r="AJ17" s="113"/>
      <c r="AK17" s="113"/>
    </row>
    <row r="18" spans="36:37" x14ac:dyDescent="0.25">
      <c r="AJ18" s="113"/>
      <c r="AK18" s="113"/>
    </row>
    <row r="19" spans="36:37" x14ac:dyDescent="0.25">
      <c r="AJ19" s="113"/>
      <c r="AK19" s="113"/>
    </row>
    <row r="20" spans="36:37" x14ac:dyDescent="0.25">
      <c r="AJ20" s="113"/>
      <c r="AK20" s="113"/>
    </row>
    <row r="21" spans="36:37" x14ac:dyDescent="0.25">
      <c r="AJ21" s="113"/>
      <c r="AK21" s="113"/>
    </row>
    <row r="22" spans="36:37" x14ac:dyDescent="0.25">
      <c r="AJ22" s="113"/>
      <c r="AK22" s="113"/>
    </row>
    <row r="23" spans="36:37" x14ac:dyDescent="0.25">
      <c r="AJ23" s="113"/>
      <c r="AK23" s="113"/>
    </row>
    <row r="24" spans="36:37" x14ac:dyDescent="0.25">
      <c r="AJ24" s="113"/>
      <c r="AK24" s="113"/>
    </row>
    <row r="25" spans="36:37" x14ac:dyDescent="0.25">
      <c r="AJ25" s="113"/>
      <c r="AK25" s="113"/>
    </row>
    <row r="26" spans="36:37" x14ac:dyDescent="0.25">
      <c r="AJ26" s="113"/>
      <c r="AK26" s="113"/>
    </row>
    <row r="27" spans="36:37" x14ac:dyDescent="0.25">
      <c r="AJ27" s="113"/>
      <c r="AK27" s="113"/>
    </row>
    <row r="28" spans="36:37" x14ac:dyDescent="0.25">
      <c r="AJ28" s="113"/>
      <c r="AK28" s="113"/>
    </row>
    <row r="29" spans="36:37" x14ac:dyDescent="0.25">
      <c r="AJ29" s="113"/>
      <c r="AK29" s="113"/>
    </row>
    <row r="30" spans="36:37" x14ac:dyDescent="0.25">
      <c r="AJ30" s="113"/>
      <c r="AK30" s="113"/>
    </row>
    <row r="31" spans="36:37" x14ac:dyDescent="0.25">
      <c r="AJ31" s="113"/>
      <c r="AK31" s="113"/>
    </row>
    <row r="32" spans="36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K44"/>
  <sheetViews>
    <sheetView zoomScale="120" zoomScaleNormal="120" workbookViewId="0">
      <pane xSplit="1" topLeftCell="AF1" activePane="topRight" state="frozen"/>
      <selection activeCell="AD13" sqref="AD13"/>
      <selection pane="topRight" activeCell="AD13" sqref="AD13"/>
    </sheetView>
  </sheetViews>
  <sheetFormatPr defaultRowHeight="15" x14ac:dyDescent="0.25"/>
  <cols>
    <col min="1" max="1" width="28.7109375" customWidth="1"/>
    <col min="19" max="19" width="11.5703125" bestFit="1" customWidth="1"/>
    <col min="30" max="30" width="11.85546875" customWidth="1"/>
    <col min="31" max="31" width="11.85546875" style="90" customWidth="1"/>
    <col min="32" max="32" width="10.5703125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x14ac:dyDescent="0.25">
      <c r="C3" t="s">
        <v>35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2">
        <v>50</v>
      </c>
      <c r="C5" s="2">
        <v>50</v>
      </c>
      <c r="D5" s="2">
        <v>50</v>
      </c>
      <c r="E5" s="2">
        <v>50</v>
      </c>
      <c r="F5" s="2">
        <v>50</v>
      </c>
      <c r="G5" s="2">
        <v>50.55</v>
      </c>
      <c r="H5" s="2">
        <v>50</v>
      </c>
      <c r="I5" s="3">
        <v>50.104999999999997</v>
      </c>
      <c r="J5" s="3">
        <v>50.210220499999998</v>
      </c>
      <c r="K5" s="2">
        <v>50.75</v>
      </c>
      <c r="L5" s="2">
        <v>52.45</v>
      </c>
      <c r="M5" s="2">
        <v>100.75</v>
      </c>
      <c r="N5" s="8">
        <v>100</v>
      </c>
      <c r="O5" s="17">
        <v>102</v>
      </c>
      <c r="P5" s="19">
        <v>100.26</v>
      </c>
      <c r="Q5" s="22">
        <v>102.666666666667</v>
      </c>
      <c r="R5" s="22">
        <v>100.54</v>
      </c>
      <c r="S5" s="11">
        <v>101.6033333333335</v>
      </c>
      <c r="T5" s="30">
        <v>100</v>
      </c>
      <c r="U5" s="35">
        <v>120</v>
      </c>
      <c r="V5" s="24">
        <v>120.6</v>
      </c>
      <c r="W5" s="28">
        <v>125</v>
      </c>
      <c r="X5" s="35">
        <v>146.66</v>
      </c>
      <c r="Y5" s="28">
        <v>173.187368186296</v>
      </c>
      <c r="Z5" s="46">
        <v>180</v>
      </c>
      <c r="AA5" s="82">
        <v>150</v>
      </c>
      <c r="AB5" s="100">
        <v>145</v>
      </c>
      <c r="AC5" s="24">
        <v>150.321054</v>
      </c>
      <c r="AD5" s="101">
        <v>156.3302635</v>
      </c>
      <c r="AE5" s="101">
        <v>160</v>
      </c>
      <c r="AF5" s="101">
        <v>158</v>
      </c>
      <c r="AG5" s="46">
        <v>165</v>
      </c>
      <c r="AH5" s="46">
        <v>165</v>
      </c>
      <c r="AI5" s="46">
        <v>178</v>
      </c>
      <c r="AJ5" s="113">
        <f>(AI5-W5)/W5*100</f>
        <v>42.4</v>
      </c>
      <c r="AK5" s="113">
        <f>(AI5-AH5)/AH5*100</f>
        <v>7.878787878787878</v>
      </c>
    </row>
    <row r="6" spans="1:37" ht="15" customHeight="1" x14ac:dyDescent="0.25">
      <c r="A6" s="1" t="s">
        <v>1</v>
      </c>
      <c r="B6" s="2">
        <v>1666.6666666666599</v>
      </c>
      <c r="C6" s="2">
        <v>2000</v>
      </c>
      <c r="D6" s="2">
        <v>2000</v>
      </c>
      <c r="E6" s="2">
        <v>1750</v>
      </c>
      <c r="F6" s="2">
        <v>1785</v>
      </c>
      <c r="G6" s="2">
        <v>1712.5</v>
      </c>
      <c r="H6" s="2">
        <v>1712.5</v>
      </c>
      <c r="I6" s="2">
        <v>1500</v>
      </c>
      <c r="J6" s="3">
        <v>1503.15</v>
      </c>
      <c r="K6" s="2">
        <v>1637.6128490280601</v>
      </c>
      <c r="L6" s="2">
        <v>1637.71284902806</v>
      </c>
      <c r="M6" s="2">
        <v>1750</v>
      </c>
      <c r="N6" s="8">
        <v>1666.6666666666599</v>
      </c>
      <c r="O6" s="17">
        <v>1666.6666666666699</v>
      </c>
      <c r="P6" s="19">
        <v>1614.2857142857099</v>
      </c>
      <c r="Q6" s="22">
        <v>1681.25</v>
      </c>
      <c r="R6" s="22">
        <v>1669.23076923077</v>
      </c>
      <c r="S6" s="28">
        <v>1630</v>
      </c>
      <c r="T6" s="30">
        <v>1646.5</v>
      </c>
      <c r="U6" s="35">
        <v>1550</v>
      </c>
      <c r="V6" s="43">
        <v>1540</v>
      </c>
      <c r="W6" s="28">
        <v>1466.6666666666699</v>
      </c>
      <c r="X6" s="35">
        <v>1381.42</v>
      </c>
      <c r="Y6" s="28">
        <v>1940</v>
      </c>
      <c r="Z6" s="46">
        <v>1980.3333333333301</v>
      </c>
      <c r="AA6" s="82">
        <v>2000</v>
      </c>
      <c r="AB6" s="100">
        <v>1800</v>
      </c>
      <c r="AC6" s="24">
        <v>1850.1478500000001</v>
      </c>
      <c r="AD6" s="101">
        <v>1900.6202958333299</v>
      </c>
      <c r="AE6" s="101">
        <v>1950</v>
      </c>
      <c r="AF6" s="101">
        <v>2000</v>
      </c>
      <c r="AG6" s="46">
        <v>2140</v>
      </c>
      <c r="AH6" s="46">
        <v>2150</v>
      </c>
      <c r="AI6" s="46">
        <v>2000</v>
      </c>
      <c r="AJ6" s="113">
        <f t="shared" ref="AJ6:AJ9" si="0">(AI6-W6)/W6*100</f>
        <v>36.363636363636061</v>
      </c>
      <c r="AK6" s="113">
        <f t="shared" ref="AK6:AK9" si="1">(AI6-AH6)/AH6*100</f>
        <v>-6.9767441860465116</v>
      </c>
    </row>
    <row r="7" spans="1:37" ht="15" customHeight="1" x14ac:dyDescent="0.25">
      <c r="A7" s="1" t="s">
        <v>2</v>
      </c>
      <c r="B7" s="14">
        <v>20000</v>
      </c>
      <c r="C7" s="14">
        <v>20042</v>
      </c>
      <c r="D7" s="14">
        <v>20084.088199999998</v>
      </c>
      <c r="E7" s="14">
        <v>20126.264785219999</v>
      </c>
      <c r="F7" s="14">
        <v>20168.52994126896</v>
      </c>
      <c r="G7" s="14">
        <v>20210.883854145624</v>
      </c>
      <c r="H7" s="14">
        <v>20253.326710239329</v>
      </c>
      <c r="I7" s="14">
        <v>20253.326710239329</v>
      </c>
      <c r="J7" s="14">
        <v>20338.479999593128</v>
      </c>
      <c r="K7" s="14">
        <v>18360.290789446099</v>
      </c>
      <c r="L7" s="14">
        <v>18398.847400103936</v>
      </c>
      <c r="M7" s="14">
        <v>22000</v>
      </c>
      <c r="N7" s="14">
        <v>22000</v>
      </c>
      <c r="O7" s="14">
        <v>22000</v>
      </c>
      <c r="P7" s="14">
        <v>22500.65</v>
      </c>
      <c r="Q7" s="14">
        <v>22500.65</v>
      </c>
      <c r="R7" s="14">
        <v>23400</v>
      </c>
      <c r="S7" s="14">
        <v>23163.571428571398</v>
      </c>
      <c r="T7" s="13">
        <v>23000</v>
      </c>
      <c r="U7" s="13">
        <v>23500</v>
      </c>
      <c r="V7" s="13">
        <v>24800</v>
      </c>
      <c r="W7" s="28">
        <v>25078.571428571398</v>
      </c>
      <c r="X7" s="31">
        <v>25000</v>
      </c>
      <c r="Y7" s="31">
        <v>25000</v>
      </c>
      <c r="Z7" s="31">
        <v>26000</v>
      </c>
      <c r="AA7" s="31">
        <v>26000</v>
      </c>
      <c r="AB7" s="100">
        <v>25550</v>
      </c>
      <c r="AC7" s="100">
        <v>26000</v>
      </c>
      <c r="AD7" s="101">
        <v>25800.5</v>
      </c>
      <c r="AE7" s="101">
        <v>25700</v>
      </c>
      <c r="AF7" s="101">
        <v>25700</v>
      </c>
      <c r="AG7" s="101">
        <v>25800</v>
      </c>
      <c r="AH7" s="46">
        <v>25800</v>
      </c>
      <c r="AI7" s="46">
        <v>26000</v>
      </c>
      <c r="AJ7" s="113">
        <f t="shared" si="0"/>
        <v>3.6741669040160749</v>
      </c>
      <c r="AK7" s="113">
        <f t="shared" si="1"/>
        <v>0.77519379844961245</v>
      </c>
    </row>
    <row r="8" spans="1:37" ht="15" customHeight="1" x14ac:dyDescent="0.25">
      <c r="A8" s="1" t="s">
        <v>3</v>
      </c>
      <c r="B8" s="2">
        <v>62</v>
      </c>
      <c r="C8" s="2">
        <v>61.1666666666667</v>
      </c>
      <c r="D8" s="2">
        <v>64</v>
      </c>
      <c r="E8" s="2">
        <v>63.142857142857103</v>
      </c>
      <c r="F8" s="2">
        <v>65.238095238095198</v>
      </c>
      <c r="G8" s="2">
        <v>65.928571428571402</v>
      </c>
      <c r="H8" s="2">
        <v>62</v>
      </c>
      <c r="I8" s="2">
        <v>72.857142857141994</v>
      </c>
      <c r="J8" s="3">
        <v>73.178142857142007</v>
      </c>
      <c r="K8" s="2">
        <v>75.937636540344002</v>
      </c>
      <c r="L8" s="2">
        <v>89.285714285713993</v>
      </c>
      <c r="M8" s="2">
        <v>100</v>
      </c>
      <c r="N8" s="8">
        <v>74</v>
      </c>
      <c r="O8" s="17">
        <v>105</v>
      </c>
      <c r="P8" s="19">
        <v>93.076923076923094</v>
      </c>
      <c r="Q8" s="22">
        <v>101</v>
      </c>
      <c r="R8" s="22">
        <v>98.5</v>
      </c>
      <c r="S8" s="28">
        <v>100</v>
      </c>
      <c r="T8" s="30">
        <v>105</v>
      </c>
      <c r="U8" s="35">
        <v>95.3333333333333</v>
      </c>
      <c r="V8" s="43">
        <v>95</v>
      </c>
      <c r="W8" s="29">
        <v>95</v>
      </c>
      <c r="X8" s="35">
        <v>103.75</v>
      </c>
      <c r="Y8" s="28">
        <v>110</v>
      </c>
      <c r="Z8" s="46">
        <v>120</v>
      </c>
      <c r="AA8" s="82">
        <v>111.25</v>
      </c>
      <c r="AB8" s="100">
        <v>100</v>
      </c>
      <c r="AC8" s="12">
        <v>105.236541</v>
      </c>
      <c r="AD8" s="101">
        <v>106.12163525</v>
      </c>
      <c r="AE8" s="101">
        <v>100</v>
      </c>
      <c r="AF8" s="101">
        <v>100</v>
      </c>
      <c r="AG8" s="46">
        <v>115</v>
      </c>
      <c r="AH8" s="46">
        <v>120</v>
      </c>
      <c r="AI8" s="46">
        <v>156.5</v>
      </c>
      <c r="AJ8" s="113">
        <f t="shared" si="0"/>
        <v>64.736842105263165</v>
      </c>
      <c r="AK8" s="113">
        <f t="shared" si="1"/>
        <v>30.416666666666664</v>
      </c>
    </row>
    <row r="9" spans="1:37" ht="15" customHeight="1" x14ac:dyDescent="0.25">
      <c r="A9" s="1" t="s">
        <v>4</v>
      </c>
      <c r="B9" s="3">
        <v>200.34</v>
      </c>
      <c r="C9" s="2">
        <v>200</v>
      </c>
      <c r="D9" s="2">
        <v>200</v>
      </c>
      <c r="E9" s="3">
        <v>200.42</v>
      </c>
      <c r="F9" s="2">
        <v>300</v>
      </c>
      <c r="G9" s="3">
        <v>300.63</v>
      </c>
      <c r="H9" s="3">
        <v>301.261323</v>
      </c>
      <c r="I9" s="3">
        <v>301.8939717783</v>
      </c>
      <c r="J9" s="3">
        <v>302.52794911903442</v>
      </c>
      <c r="K9" s="2">
        <v>299.17700945937798</v>
      </c>
      <c r="L9" s="3">
        <v>299.80528117924268</v>
      </c>
      <c r="M9" s="3">
        <v>350.43487226971899</v>
      </c>
      <c r="N9" s="8">
        <v>300</v>
      </c>
      <c r="O9" s="17">
        <v>350</v>
      </c>
      <c r="P9" s="19">
        <v>350</v>
      </c>
      <c r="Q9" s="22">
        <v>380</v>
      </c>
      <c r="R9" s="22">
        <v>350</v>
      </c>
      <c r="S9" s="11">
        <v>365</v>
      </c>
      <c r="T9" s="30">
        <v>365</v>
      </c>
      <c r="U9" s="35">
        <v>350</v>
      </c>
      <c r="V9" s="43">
        <v>350</v>
      </c>
      <c r="W9" s="28">
        <v>350</v>
      </c>
      <c r="X9" s="35">
        <v>350</v>
      </c>
      <c r="Y9" s="28">
        <v>350</v>
      </c>
      <c r="Z9" s="46">
        <v>400</v>
      </c>
      <c r="AA9" s="82">
        <v>350</v>
      </c>
      <c r="AB9" s="100">
        <v>250</v>
      </c>
      <c r="AC9" s="12">
        <v>260.32541600000002</v>
      </c>
      <c r="AD9" s="100">
        <v>350</v>
      </c>
      <c r="AE9" s="101">
        <v>360</v>
      </c>
      <c r="AF9" s="101">
        <v>350</v>
      </c>
      <c r="AG9" s="46">
        <v>400</v>
      </c>
      <c r="AH9" s="46">
        <v>400</v>
      </c>
      <c r="AI9" s="44">
        <v>400</v>
      </c>
      <c r="AJ9" s="113">
        <f t="shared" si="0"/>
        <v>14.285714285714285</v>
      </c>
      <c r="AK9" s="113">
        <f t="shared" si="1"/>
        <v>0</v>
      </c>
    </row>
    <row r="10" spans="1:37" x14ac:dyDescent="0.25">
      <c r="AJ10" s="113"/>
      <c r="AK10" s="113"/>
    </row>
    <row r="11" spans="1:37" x14ac:dyDescent="0.25">
      <c r="AB11" s="100"/>
      <c r="AJ11" s="113"/>
      <c r="AK11" s="113"/>
    </row>
    <row r="12" spans="1:37" x14ac:dyDescent="0.25">
      <c r="AJ12" s="113"/>
      <c r="AK12" s="113"/>
    </row>
    <row r="13" spans="1:37" x14ac:dyDescent="0.25">
      <c r="AJ13" s="113"/>
      <c r="AK13" s="113"/>
    </row>
    <row r="14" spans="1:37" x14ac:dyDescent="0.25">
      <c r="AJ14" s="113"/>
      <c r="AK14" s="113"/>
    </row>
    <row r="15" spans="1:37" x14ac:dyDescent="0.25">
      <c r="AJ15" s="113"/>
      <c r="AK15" s="113"/>
    </row>
    <row r="16" spans="1:37" x14ac:dyDescent="0.25">
      <c r="AJ16" s="113"/>
      <c r="AK16" s="113"/>
    </row>
    <row r="17" spans="36:37" x14ac:dyDescent="0.25">
      <c r="AJ17" s="113"/>
      <c r="AK17" s="113"/>
    </row>
    <row r="18" spans="36:37" x14ac:dyDescent="0.25">
      <c r="AJ18" s="113"/>
      <c r="AK18" s="113"/>
    </row>
    <row r="19" spans="36:37" x14ac:dyDescent="0.25">
      <c r="AJ19" s="113"/>
      <c r="AK19" s="113"/>
    </row>
    <row r="20" spans="36:37" x14ac:dyDescent="0.25">
      <c r="AJ20" s="113"/>
      <c r="AK20" s="113"/>
    </row>
    <row r="21" spans="36:37" x14ac:dyDescent="0.25">
      <c r="AJ21" s="113"/>
      <c r="AK21" s="113"/>
    </row>
    <row r="22" spans="36:37" x14ac:dyDescent="0.25">
      <c r="AJ22" s="113"/>
      <c r="AK22" s="113"/>
    </row>
    <row r="23" spans="36:37" x14ac:dyDescent="0.25">
      <c r="AJ23" s="113"/>
      <c r="AK23" s="113"/>
    </row>
    <row r="24" spans="36:37" x14ac:dyDescent="0.25">
      <c r="AJ24" s="113"/>
      <c r="AK24" s="113"/>
    </row>
    <row r="25" spans="36:37" x14ac:dyDescent="0.25">
      <c r="AJ25" s="113"/>
      <c r="AK25" s="113"/>
    </row>
    <row r="26" spans="36:37" x14ac:dyDescent="0.25">
      <c r="AJ26" s="113"/>
      <c r="AK26" s="113"/>
    </row>
    <row r="27" spans="36:37" x14ac:dyDescent="0.25">
      <c r="AJ27" s="113"/>
      <c r="AK27" s="113"/>
    </row>
    <row r="28" spans="36:37" x14ac:dyDescent="0.25">
      <c r="AJ28" s="113"/>
      <c r="AK28" s="113"/>
    </row>
    <row r="29" spans="36:37" x14ac:dyDescent="0.25">
      <c r="AJ29" s="113"/>
      <c r="AK29" s="113"/>
    </row>
    <row r="30" spans="36:37" x14ac:dyDescent="0.25">
      <c r="AJ30" s="113"/>
      <c r="AK30" s="113"/>
    </row>
    <row r="31" spans="36:37" x14ac:dyDescent="0.25">
      <c r="AJ31" s="113"/>
      <c r="AK31" s="113"/>
    </row>
    <row r="32" spans="36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K44"/>
  <sheetViews>
    <sheetView zoomScale="120" zoomScaleNormal="120" workbookViewId="0">
      <pane xSplit="1" topLeftCell="AF1" activePane="topRight" state="frozen"/>
      <selection activeCell="AD13" sqref="AD13"/>
      <selection pane="topRight" activeCell="AD13" sqref="AD13"/>
    </sheetView>
  </sheetViews>
  <sheetFormatPr defaultRowHeight="15" x14ac:dyDescent="0.2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x14ac:dyDescent="0.25">
      <c r="C3" t="s">
        <v>36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2" t="s">
        <v>45</v>
      </c>
      <c r="AK4" s="111" t="s">
        <v>46</v>
      </c>
    </row>
    <row r="5" spans="1:37" ht="15" customHeight="1" x14ac:dyDescent="0.25">
      <c r="A5" s="1" t="s">
        <v>0</v>
      </c>
      <c r="B5" s="2">
        <v>75</v>
      </c>
      <c r="C5" s="2">
        <v>100</v>
      </c>
      <c r="D5" s="2">
        <v>75</v>
      </c>
      <c r="E5" s="2">
        <v>75</v>
      </c>
      <c r="F5" s="2">
        <v>100</v>
      </c>
      <c r="G5" s="2">
        <v>102</v>
      </c>
      <c r="H5" s="2">
        <v>75</v>
      </c>
      <c r="I5" s="2">
        <v>75</v>
      </c>
      <c r="J5" s="2">
        <v>75</v>
      </c>
      <c r="K5" s="2">
        <v>101.30521339882345</v>
      </c>
      <c r="L5" s="2">
        <v>100</v>
      </c>
      <c r="M5" s="2">
        <v>200</v>
      </c>
      <c r="N5" s="8">
        <v>125</v>
      </c>
      <c r="O5" s="17">
        <v>120</v>
      </c>
      <c r="P5" s="19">
        <v>150</v>
      </c>
      <c r="Q5" s="22">
        <v>166.66666666666666</v>
      </c>
      <c r="R5" s="22">
        <v>143.333333333333</v>
      </c>
      <c r="S5" s="28">
        <v>144.6</v>
      </c>
      <c r="T5" s="30">
        <v>145</v>
      </c>
      <c r="U5" s="35">
        <v>150</v>
      </c>
      <c r="V5" s="43">
        <v>150.666666666666</v>
      </c>
      <c r="W5" s="28">
        <v>156.666666666667</v>
      </c>
      <c r="X5" s="35">
        <v>145</v>
      </c>
      <c r="Y5" s="7">
        <v>156.66666666666666</v>
      </c>
      <c r="Z5" s="46">
        <v>170</v>
      </c>
      <c r="AA5" s="83">
        <v>150</v>
      </c>
      <c r="AB5" s="100">
        <v>120</v>
      </c>
      <c r="AC5" s="24">
        <v>130.98754099999999</v>
      </c>
      <c r="AD5" s="101">
        <v>125.6</v>
      </c>
      <c r="AE5" s="101">
        <v>130</v>
      </c>
      <c r="AF5" s="100">
        <v>128</v>
      </c>
      <c r="AG5" s="46">
        <v>150</v>
      </c>
      <c r="AH5" s="12">
        <v>140</v>
      </c>
      <c r="AI5" s="46">
        <v>150</v>
      </c>
      <c r="AJ5" s="113">
        <f>(AI5-W5)/W5*100</f>
        <v>-4.2553191489363726</v>
      </c>
      <c r="AK5" s="113">
        <f>(AI5-AH5)/AH5*100</f>
        <v>7.1428571428571423</v>
      </c>
    </row>
    <row r="6" spans="1:37" ht="15" customHeight="1" x14ac:dyDescent="0.25">
      <c r="A6" s="1" t="s">
        <v>1</v>
      </c>
      <c r="B6" s="2">
        <v>1250</v>
      </c>
      <c r="C6" s="2">
        <v>1550</v>
      </c>
      <c r="D6" s="2">
        <v>1550</v>
      </c>
      <c r="E6" s="2">
        <v>1550</v>
      </c>
      <c r="F6" s="2">
        <v>1500</v>
      </c>
      <c r="G6" s="2">
        <v>1338.75</v>
      </c>
      <c r="H6" s="2">
        <v>1338.75</v>
      </c>
      <c r="I6" s="2">
        <v>1338.75</v>
      </c>
      <c r="J6" s="2">
        <v>1338.75</v>
      </c>
      <c r="K6" s="2">
        <v>1500.1</v>
      </c>
      <c r="L6" s="2">
        <v>1500.1</v>
      </c>
      <c r="M6" s="2">
        <v>2150</v>
      </c>
      <c r="N6" s="8">
        <v>1800.75</v>
      </c>
      <c r="O6" s="17">
        <v>1800</v>
      </c>
      <c r="P6" s="19">
        <v>2000</v>
      </c>
      <c r="Q6" s="22">
        <v>2040</v>
      </c>
      <c r="R6" s="22">
        <v>2166.6666666666702</v>
      </c>
      <c r="S6" s="28">
        <v>2116.6666666666702</v>
      </c>
      <c r="T6" s="30">
        <v>2160</v>
      </c>
      <c r="U6" s="35">
        <v>1833.3333333333301</v>
      </c>
      <c r="V6" s="43">
        <v>1825</v>
      </c>
      <c r="W6" s="28">
        <v>1828.57142857142</v>
      </c>
      <c r="X6" s="35">
        <v>1905</v>
      </c>
      <c r="Y6" s="7">
        <v>2015</v>
      </c>
      <c r="Z6" s="46">
        <v>2107.1428571428501</v>
      </c>
      <c r="AA6" s="83">
        <v>2000</v>
      </c>
      <c r="AB6" s="100">
        <v>2000</v>
      </c>
      <c r="AC6" s="24">
        <v>2100.8654900000001</v>
      </c>
      <c r="AD6" s="101">
        <v>2050.67</v>
      </c>
      <c r="AE6" s="101">
        <v>2100</v>
      </c>
      <c r="AF6" s="100">
        <v>2050</v>
      </c>
      <c r="AG6" s="46">
        <v>1500</v>
      </c>
      <c r="AH6" s="12">
        <v>1550</v>
      </c>
      <c r="AI6" s="46">
        <v>1702.8571428571399</v>
      </c>
      <c r="AJ6" s="113">
        <f t="shared" ref="AJ6:AJ9" si="0">(AI6-W6)/W6*100</f>
        <v>-6.8749999999997247</v>
      </c>
      <c r="AK6" s="113">
        <f t="shared" ref="AK6:AK9" si="1">(AI6-AH6)/AH6*100</f>
        <v>9.8617511520735448</v>
      </c>
    </row>
    <row r="7" spans="1:37" ht="15" customHeight="1" x14ac:dyDescent="0.25">
      <c r="A7" s="1" t="s">
        <v>2</v>
      </c>
      <c r="B7" s="2">
        <v>18500</v>
      </c>
      <c r="C7" s="2">
        <v>23500</v>
      </c>
      <c r="D7" s="2">
        <v>27000</v>
      </c>
      <c r="E7" s="2">
        <v>24500</v>
      </c>
      <c r="F7" s="2">
        <v>24500</v>
      </c>
      <c r="G7" s="3">
        <v>25000</v>
      </c>
      <c r="H7" s="2">
        <v>24500</v>
      </c>
      <c r="I7" s="2">
        <v>25100</v>
      </c>
      <c r="J7" s="3">
        <v>25152.71</v>
      </c>
      <c r="K7" s="2">
        <v>25862.1299793451</v>
      </c>
      <c r="L7" s="2">
        <v>25000</v>
      </c>
      <c r="M7" s="2">
        <v>35000</v>
      </c>
      <c r="N7" s="2">
        <v>35000</v>
      </c>
      <c r="O7" s="2">
        <v>35000</v>
      </c>
      <c r="P7" s="19">
        <v>35000</v>
      </c>
      <c r="Q7" s="22">
        <v>35000</v>
      </c>
      <c r="R7" s="25">
        <v>33600.32</v>
      </c>
      <c r="S7" s="28">
        <v>35000</v>
      </c>
      <c r="T7" s="28">
        <v>35000</v>
      </c>
      <c r="U7" s="35">
        <v>35000</v>
      </c>
      <c r="V7" s="43">
        <v>35000</v>
      </c>
      <c r="W7" s="42">
        <v>35000</v>
      </c>
      <c r="X7" s="11">
        <v>34000</v>
      </c>
      <c r="Y7" s="7">
        <v>28000</v>
      </c>
      <c r="Z7" s="24">
        <v>30000</v>
      </c>
      <c r="AA7" s="83">
        <v>28000</v>
      </c>
      <c r="AB7" s="100">
        <v>27000</v>
      </c>
      <c r="AC7" s="100">
        <v>28000</v>
      </c>
      <c r="AD7" s="101">
        <v>28500</v>
      </c>
      <c r="AE7" s="101">
        <v>28500</v>
      </c>
      <c r="AF7" s="100">
        <v>28500</v>
      </c>
      <c r="AG7" s="46">
        <v>32000</v>
      </c>
      <c r="AH7" s="12">
        <v>32000</v>
      </c>
      <c r="AI7" s="46">
        <v>32000</v>
      </c>
      <c r="AJ7" s="113">
        <f t="shared" si="0"/>
        <v>-8.5714285714285712</v>
      </c>
      <c r="AK7" s="113">
        <f t="shared" si="1"/>
        <v>0</v>
      </c>
    </row>
    <row r="8" spans="1:37" ht="15" customHeight="1" x14ac:dyDescent="0.25">
      <c r="A8" s="1" t="s">
        <v>3</v>
      </c>
      <c r="B8" s="2">
        <v>50</v>
      </c>
      <c r="C8" s="2">
        <v>50</v>
      </c>
      <c r="D8" s="2">
        <v>51.66666666666665</v>
      </c>
      <c r="E8" s="2">
        <v>60.3333333333333</v>
      </c>
      <c r="F8" s="2">
        <v>55.66666666666665</v>
      </c>
      <c r="G8" s="2">
        <v>67.247142857142805</v>
      </c>
      <c r="H8" s="2">
        <v>58.809523809523753</v>
      </c>
      <c r="I8" s="2">
        <v>55.238095238095198</v>
      </c>
      <c r="J8" s="3">
        <v>55.354095238095198</v>
      </c>
      <c r="K8" s="2">
        <v>67.846214198911497</v>
      </c>
      <c r="L8" s="2">
        <v>82.142857142856997</v>
      </c>
      <c r="M8" s="2">
        <v>82.142857142856997</v>
      </c>
      <c r="N8" s="8">
        <v>68.571428571428598</v>
      </c>
      <c r="O8" s="17">
        <v>61.111111111111114</v>
      </c>
      <c r="P8" s="19">
        <v>62.142857142857103</v>
      </c>
      <c r="Q8" s="22">
        <v>63.636363636364003</v>
      </c>
      <c r="R8" s="22">
        <v>60.909090909090907</v>
      </c>
      <c r="S8" s="28">
        <v>70.909090909091006</v>
      </c>
      <c r="T8" s="30">
        <v>70</v>
      </c>
      <c r="U8" s="35">
        <v>65.5</v>
      </c>
      <c r="V8" s="43">
        <v>65.333333333333002</v>
      </c>
      <c r="W8" s="36">
        <v>65</v>
      </c>
      <c r="X8" s="35">
        <v>72.5</v>
      </c>
      <c r="Y8" s="7">
        <v>100.55555555555556</v>
      </c>
      <c r="Z8" s="46">
        <v>106.666666666666</v>
      </c>
      <c r="AA8" s="83">
        <v>97.4444444444444</v>
      </c>
      <c r="AB8" s="100">
        <v>95.32</v>
      </c>
      <c r="AC8" s="100">
        <v>100.13325399999999</v>
      </c>
      <c r="AD8" s="100">
        <v>110.333333333333</v>
      </c>
      <c r="AE8" s="101">
        <v>115</v>
      </c>
      <c r="AF8" s="100">
        <v>120</v>
      </c>
      <c r="AG8" s="46">
        <v>108.888888888888</v>
      </c>
      <c r="AH8" s="12">
        <v>110</v>
      </c>
      <c r="AI8" s="46">
        <v>125</v>
      </c>
      <c r="AJ8" s="113">
        <f t="shared" si="0"/>
        <v>92.307692307692307</v>
      </c>
      <c r="AK8" s="113">
        <f t="shared" si="1"/>
        <v>13.636363636363635</v>
      </c>
    </row>
    <row r="9" spans="1:37" ht="15" customHeight="1" x14ac:dyDescent="0.25">
      <c r="A9" s="1" t="s">
        <v>4</v>
      </c>
      <c r="B9" s="3">
        <v>350</v>
      </c>
      <c r="C9" s="3">
        <v>350.73500000000001</v>
      </c>
      <c r="D9" s="3">
        <v>351.4715435</v>
      </c>
      <c r="E9" s="3">
        <v>352.20963374134999</v>
      </c>
      <c r="F9" s="3">
        <v>352.94927397220681</v>
      </c>
      <c r="G9" s="3">
        <v>353.69046744754843</v>
      </c>
      <c r="H9" s="3">
        <v>354.43321742918829</v>
      </c>
      <c r="I9" s="3">
        <v>355.17752718578959</v>
      </c>
      <c r="J9" s="3">
        <v>355.92339999287975</v>
      </c>
      <c r="K9" s="2">
        <v>361.188595585337</v>
      </c>
      <c r="L9" s="3">
        <v>361.9470916360662</v>
      </c>
      <c r="M9" s="3">
        <v>502.70718052850202</v>
      </c>
      <c r="N9" s="8">
        <v>500</v>
      </c>
      <c r="O9" s="18">
        <v>500</v>
      </c>
      <c r="P9" s="20">
        <v>501.55</v>
      </c>
      <c r="Q9" s="23">
        <v>503</v>
      </c>
      <c r="R9" s="23">
        <v>510.43</v>
      </c>
      <c r="S9" s="29">
        <v>512.54999999999995</v>
      </c>
      <c r="T9" s="33">
        <v>510</v>
      </c>
      <c r="U9" s="36">
        <v>500.77</v>
      </c>
      <c r="V9" s="40">
        <v>500</v>
      </c>
      <c r="W9" s="36">
        <v>500</v>
      </c>
      <c r="X9" s="36">
        <v>500</v>
      </c>
      <c r="Y9" s="36">
        <v>500</v>
      </c>
      <c r="Z9" s="44">
        <v>550</v>
      </c>
      <c r="AA9" s="44">
        <v>550</v>
      </c>
      <c r="AB9" s="100">
        <v>520</v>
      </c>
      <c r="AC9" s="12">
        <v>530.75481200000002</v>
      </c>
      <c r="AD9" s="12">
        <v>520.45000000000005</v>
      </c>
      <c r="AE9" s="101">
        <v>520</v>
      </c>
      <c r="AF9" s="12">
        <v>500</v>
      </c>
      <c r="AG9" s="12">
        <v>500</v>
      </c>
      <c r="AH9" s="12">
        <v>510</v>
      </c>
      <c r="AI9" s="44">
        <v>500</v>
      </c>
      <c r="AJ9" s="113">
        <f t="shared" si="0"/>
        <v>0</v>
      </c>
      <c r="AK9" s="113">
        <f t="shared" si="1"/>
        <v>-1.9607843137254901</v>
      </c>
    </row>
    <row r="10" spans="1:37" x14ac:dyDescent="0.25">
      <c r="AJ10" s="113"/>
      <c r="AK10" s="113"/>
    </row>
    <row r="11" spans="1:37" x14ac:dyDescent="0.25">
      <c r="AJ11" s="113"/>
      <c r="AK11" s="113"/>
    </row>
    <row r="12" spans="1:37" x14ac:dyDescent="0.25">
      <c r="AJ12" s="113"/>
      <c r="AK12" s="113"/>
    </row>
    <row r="13" spans="1:37" x14ac:dyDescent="0.25">
      <c r="AJ13" s="113"/>
      <c r="AK13" s="113"/>
    </row>
    <row r="14" spans="1:37" x14ac:dyDescent="0.25">
      <c r="AJ14" s="113"/>
      <c r="AK14" s="113"/>
    </row>
    <row r="15" spans="1:37" x14ac:dyDescent="0.25">
      <c r="AJ15" s="113"/>
      <c r="AK15" s="113"/>
    </row>
    <row r="16" spans="1:37" x14ac:dyDescent="0.25">
      <c r="AJ16" s="113"/>
      <c r="AK16" s="113"/>
    </row>
    <row r="17" spans="36:37" x14ac:dyDescent="0.25">
      <c r="AJ17" s="113"/>
      <c r="AK17" s="113"/>
    </row>
    <row r="18" spans="36:37" x14ac:dyDescent="0.25">
      <c r="AJ18" s="113"/>
      <c r="AK18" s="113"/>
    </row>
    <row r="19" spans="36:37" x14ac:dyDescent="0.25">
      <c r="AJ19" s="113"/>
      <c r="AK19" s="113"/>
    </row>
    <row r="20" spans="36:37" x14ac:dyDescent="0.25">
      <c r="AJ20" s="113"/>
      <c r="AK20" s="113"/>
    </row>
    <row r="21" spans="36:37" x14ac:dyDescent="0.25">
      <c r="AJ21" s="113"/>
      <c r="AK21" s="113"/>
    </row>
    <row r="22" spans="36:37" x14ac:dyDescent="0.25">
      <c r="AJ22" s="113"/>
      <c r="AK22" s="113"/>
    </row>
    <row r="23" spans="36:37" x14ac:dyDescent="0.25">
      <c r="AJ23" s="113"/>
      <c r="AK23" s="113"/>
    </row>
    <row r="24" spans="36:37" x14ac:dyDescent="0.25">
      <c r="AJ24" s="113"/>
      <c r="AK24" s="113"/>
    </row>
    <row r="25" spans="36:37" x14ac:dyDescent="0.25">
      <c r="AJ25" s="113"/>
      <c r="AK25" s="113"/>
    </row>
    <row r="26" spans="36:37" x14ac:dyDescent="0.25">
      <c r="AJ26" s="113"/>
      <c r="AK26" s="113"/>
    </row>
    <row r="27" spans="36:37" x14ac:dyDescent="0.25">
      <c r="AJ27" s="113"/>
      <c r="AK27" s="113"/>
    </row>
    <row r="28" spans="36:37" x14ac:dyDescent="0.25">
      <c r="AJ28" s="113"/>
      <c r="AK28" s="113"/>
    </row>
    <row r="29" spans="36:37" x14ac:dyDescent="0.25">
      <c r="AJ29" s="113"/>
      <c r="AK29" s="113"/>
    </row>
    <row r="30" spans="36:37" x14ac:dyDescent="0.25">
      <c r="AJ30" s="113"/>
      <c r="AK30" s="113"/>
    </row>
    <row r="31" spans="36:37" x14ac:dyDescent="0.25">
      <c r="AJ31" s="113"/>
      <c r="AK31" s="113"/>
    </row>
    <row r="32" spans="36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K44"/>
  <sheetViews>
    <sheetView zoomScale="120" zoomScaleNormal="120" workbookViewId="0">
      <pane xSplit="1" topLeftCell="AG1" activePane="topRight" state="frozen"/>
      <selection activeCell="AD13" sqref="AD13"/>
      <selection pane="topRight" activeCell="AD13" sqref="AD13"/>
    </sheetView>
  </sheetViews>
  <sheetFormatPr defaultRowHeight="15" x14ac:dyDescent="0.25"/>
  <cols>
    <col min="1" max="1" width="34.5703125" customWidth="1"/>
    <col min="22" max="22" width="10" bestFit="1" customWidth="1"/>
    <col min="29" max="29" width="12.42578125" bestFit="1" customWidth="1"/>
    <col min="30" max="30" width="9.7109375" style="90" customWidth="1"/>
    <col min="31" max="31" width="12.42578125" style="90" customWidth="1"/>
    <col min="32" max="32" width="11.42578125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x14ac:dyDescent="0.25">
      <c r="C3" t="s">
        <v>32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2">
        <v>74.166666666666998</v>
      </c>
      <c r="C5" s="2">
        <v>73.333333333333002</v>
      </c>
      <c r="D5" s="2">
        <v>72.5</v>
      </c>
      <c r="E5" s="2">
        <v>77.5</v>
      </c>
      <c r="F5" s="2">
        <v>76.666666666666998</v>
      </c>
      <c r="G5" s="2">
        <v>100</v>
      </c>
      <c r="H5" s="2">
        <v>100</v>
      </c>
      <c r="I5" s="2">
        <v>102</v>
      </c>
      <c r="J5" s="2">
        <v>103.39922917942454</v>
      </c>
      <c r="K5" s="2">
        <v>100.565147262369</v>
      </c>
      <c r="L5" s="2">
        <v>111.666666666667</v>
      </c>
      <c r="M5" s="2">
        <v>150.25</v>
      </c>
      <c r="N5" s="8">
        <v>132.5</v>
      </c>
      <c r="O5" s="17">
        <v>120</v>
      </c>
      <c r="P5" s="19">
        <v>136.88999999999999</v>
      </c>
      <c r="Q5" s="22">
        <v>137.5</v>
      </c>
      <c r="R5" s="22">
        <v>146.666666666667</v>
      </c>
      <c r="S5" s="28">
        <v>154</v>
      </c>
      <c r="T5" s="30">
        <v>150</v>
      </c>
      <c r="U5" s="35">
        <v>142</v>
      </c>
      <c r="V5" s="43">
        <v>145</v>
      </c>
      <c r="W5" s="28">
        <v>175</v>
      </c>
      <c r="X5" s="35">
        <v>167.5</v>
      </c>
      <c r="Y5" s="7">
        <v>185</v>
      </c>
      <c r="Z5" s="46">
        <v>195</v>
      </c>
      <c r="AA5" s="78">
        <v>192.42857142857099</v>
      </c>
      <c r="AB5" s="100">
        <v>189.36</v>
      </c>
      <c r="AC5" s="100">
        <v>190.32165409999999</v>
      </c>
      <c r="AD5" s="100">
        <v>190.42204510571418</v>
      </c>
      <c r="AE5" s="100">
        <v>190.5</v>
      </c>
      <c r="AF5" s="100">
        <v>190</v>
      </c>
      <c r="AG5" s="46">
        <v>198.57142857142799</v>
      </c>
      <c r="AH5" s="46">
        <v>199</v>
      </c>
      <c r="AI5" s="46">
        <v>208.57142857142799</v>
      </c>
      <c r="AJ5" s="113">
        <f>(AI5-W5)/W5*100</f>
        <v>19.183673469387422</v>
      </c>
      <c r="AK5" s="113">
        <f>(AI5-AH5)/AH5*100</f>
        <v>4.8097631012200939</v>
      </c>
    </row>
    <row r="6" spans="1:37" ht="15" customHeight="1" x14ac:dyDescent="0.25">
      <c r="A6" s="1" t="s">
        <v>1</v>
      </c>
      <c r="B6" s="2">
        <v>632.5</v>
      </c>
      <c r="C6" s="2">
        <v>684.52380952380895</v>
      </c>
      <c r="D6" s="2">
        <v>700</v>
      </c>
      <c r="E6" s="2">
        <v>695.83333333333303</v>
      </c>
      <c r="F6" s="2">
        <v>689.52380952380895</v>
      </c>
      <c r="G6" s="2">
        <v>780.95238095238051</v>
      </c>
      <c r="H6" s="2">
        <v>773.80952380952351</v>
      </c>
      <c r="I6" s="2">
        <v>771.25</v>
      </c>
      <c r="J6" s="2">
        <v>954.15639983069195</v>
      </c>
      <c r="K6" s="2">
        <v>783.53464392973649</v>
      </c>
      <c r="L6" s="2">
        <v>783.33333333333303</v>
      </c>
      <c r="M6" s="2">
        <v>885.35</v>
      </c>
      <c r="N6" s="8">
        <v>863.63636363636397</v>
      </c>
      <c r="O6" s="17">
        <v>850</v>
      </c>
      <c r="P6" s="19">
        <v>824</v>
      </c>
      <c r="Q6" s="22">
        <v>963.63636363635999</v>
      </c>
      <c r="R6" s="22">
        <v>875</v>
      </c>
      <c r="S6" s="28">
        <v>901.11111111110995</v>
      </c>
      <c r="T6" s="30">
        <v>908.33333333333303</v>
      </c>
      <c r="U6" s="35">
        <v>1011.5384615384615</v>
      </c>
      <c r="V6" s="43">
        <v>997.5</v>
      </c>
      <c r="W6" s="28">
        <v>881.81818181818187</v>
      </c>
      <c r="X6" s="35">
        <v>795.45</v>
      </c>
      <c r="Y6" s="7">
        <v>1343.75</v>
      </c>
      <c r="Z6" s="46">
        <v>1395.6854000000001</v>
      </c>
      <c r="AA6" s="78">
        <v>1375</v>
      </c>
      <c r="AB6" s="100">
        <v>1200</v>
      </c>
      <c r="AC6" s="100">
        <v>1300.223154</v>
      </c>
      <c r="AD6" s="100">
        <v>1322.9317108</v>
      </c>
      <c r="AE6" s="100">
        <v>1350</v>
      </c>
      <c r="AF6" s="100">
        <v>1400</v>
      </c>
      <c r="AG6" s="46">
        <v>1502.72727272727</v>
      </c>
      <c r="AH6" s="46">
        <v>1500</v>
      </c>
      <c r="AI6" s="46">
        <v>1490</v>
      </c>
      <c r="AJ6" s="113">
        <f t="shared" ref="AJ6:AJ9" si="0">(AI6-W6)/W6*100</f>
        <v>68.969072164948443</v>
      </c>
      <c r="AK6" s="113">
        <f t="shared" ref="AK6:AK9" si="1">(AI6-AH6)/AH6*100</f>
        <v>-0.66666666666666674</v>
      </c>
    </row>
    <row r="7" spans="1:37" ht="15" customHeight="1" x14ac:dyDescent="0.25">
      <c r="A7" s="1" t="s">
        <v>2</v>
      </c>
      <c r="B7" s="2">
        <v>15000</v>
      </c>
      <c r="C7" s="2">
        <v>20000</v>
      </c>
      <c r="D7" s="2">
        <v>15000</v>
      </c>
      <c r="E7" s="2">
        <v>15000</v>
      </c>
      <c r="F7" s="3">
        <v>15031.5</v>
      </c>
      <c r="G7" s="2">
        <v>15000</v>
      </c>
      <c r="H7" s="3">
        <v>15031.5</v>
      </c>
      <c r="I7" s="3">
        <v>15063.066150000001</v>
      </c>
      <c r="J7" s="2">
        <v>22981.228150699051</v>
      </c>
      <c r="K7" s="2">
        <v>25211.559955876601</v>
      </c>
      <c r="L7" s="3">
        <v>25264.50423178394</v>
      </c>
      <c r="M7" s="3">
        <v>25317.559690670685</v>
      </c>
      <c r="N7" s="3">
        <v>25227.5596906707</v>
      </c>
      <c r="O7" s="3">
        <v>25227.5596906707</v>
      </c>
      <c r="P7" s="19">
        <v>28000</v>
      </c>
      <c r="Q7" s="22">
        <v>31000</v>
      </c>
      <c r="R7" s="22">
        <v>33000</v>
      </c>
      <c r="S7" s="28">
        <v>32000</v>
      </c>
      <c r="T7" s="30">
        <v>33000</v>
      </c>
      <c r="U7" s="35">
        <v>33000</v>
      </c>
      <c r="V7" s="43">
        <v>33000</v>
      </c>
      <c r="W7" s="28">
        <v>32000</v>
      </c>
      <c r="X7" s="35">
        <v>32000</v>
      </c>
      <c r="Y7" s="35">
        <v>32000</v>
      </c>
      <c r="Z7" s="46">
        <v>32000</v>
      </c>
      <c r="AA7" s="46">
        <v>32000</v>
      </c>
      <c r="AB7" s="100">
        <v>30000</v>
      </c>
      <c r="AC7" s="100">
        <v>31000.326539999998</v>
      </c>
      <c r="AD7" s="100">
        <v>31400.065308000001</v>
      </c>
      <c r="AE7" s="100">
        <v>31300</v>
      </c>
      <c r="AF7" s="100">
        <v>31500</v>
      </c>
      <c r="AG7" s="46">
        <v>32000</v>
      </c>
      <c r="AH7" s="46">
        <v>32000</v>
      </c>
      <c r="AI7" s="46">
        <v>33000</v>
      </c>
      <c r="AJ7" s="113">
        <f t="shared" si="0"/>
        <v>3.125</v>
      </c>
      <c r="AK7" s="113">
        <f t="shared" si="1"/>
        <v>3.125</v>
      </c>
    </row>
    <row r="8" spans="1:37" ht="15" customHeight="1" x14ac:dyDescent="0.25">
      <c r="A8" s="1" t="s">
        <v>3</v>
      </c>
      <c r="B8" s="2">
        <v>58.181818181818201</v>
      </c>
      <c r="C8" s="2">
        <v>87.5</v>
      </c>
      <c r="D8" s="2">
        <v>84</v>
      </c>
      <c r="E8" s="2">
        <v>82.261904761904304</v>
      </c>
      <c r="F8" s="2">
        <v>52.5</v>
      </c>
      <c r="G8" s="2">
        <v>59.375</v>
      </c>
      <c r="H8" s="2">
        <v>58.3333333333333</v>
      </c>
      <c r="I8" s="2">
        <v>83.3333333333333</v>
      </c>
      <c r="J8" s="2">
        <v>82.282196024773995</v>
      </c>
      <c r="K8" s="2">
        <v>96.2359233737685</v>
      </c>
      <c r="L8" s="2">
        <v>62.727272727272698</v>
      </c>
      <c r="M8" s="2">
        <v>95.28</v>
      </c>
      <c r="N8" s="8">
        <v>79.230769230769226</v>
      </c>
      <c r="O8" s="17">
        <v>88.888888888888886</v>
      </c>
      <c r="P8" s="19">
        <v>109.166666666667</v>
      </c>
      <c r="Q8" s="22">
        <v>109.818181818181</v>
      </c>
      <c r="R8" s="22">
        <v>100.78</v>
      </c>
      <c r="S8" s="28">
        <v>93.3333333333333</v>
      </c>
      <c r="T8" s="30">
        <v>97</v>
      </c>
      <c r="U8" s="35">
        <v>81.818181818181813</v>
      </c>
      <c r="V8" s="43">
        <v>86.363636363636402</v>
      </c>
      <c r="W8" s="28">
        <v>80</v>
      </c>
      <c r="X8" s="35">
        <v>72.3</v>
      </c>
      <c r="Y8" s="7">
        <v>70.714285714285708</v>
      </c>
      <c r="Z8" s="46">
        <v>75</v>
      </c>
      <c r="AA8" s="78">
        <v>63.5</v>
      </c>
      <c r="AB8" s="100">
        <v>64</v>
      </c>
      <c r="AC8" s="24">
        <v>65.231654000000006</v>
      </c>
      <c r="AD8" s="100">
        <v>72.307692307692307</v>
      </c>
      <c r="AE8" s="100">
        <v>75</v>
      </c>
      <c r="AF8" s="100">
        <v>70</v>
      </c>
      <c r="AG8" s="46">
        <v>81.428571428571402</v>
      </c>
      <c r="AH8" s="46">
        <v>85</v>
      </c>
      <c r="AI8" s="46">
        <v>87</v>
      </c>
      <c r="AJ8" s="113">
        <f t="shared" si="0"/>
        <v>8.75</v>
      </c>
      <c r="AK8" s="113">
        <f t="shared" si="1"/>
        <v>2.3529411764705883</v>
      </c>
    </row>
    <row r="9" spans="1:37" ht="15" customHeight="1" x14ac:dyDescent="0.25">
      <c r="A9" s="1" t="s">
        <v>4</v>
      </c>
      <c r="B9" s="3">
        <v>325.89</v>
      </c>
      <c r="C9" s="3">
        <v>326.78436900000003</v>
      </c>
      <c r="D9" s="3">
        <v>327.68061617490002</v>
      </c>
      <c r="E9" s="3">
        <v>328.578745468867</v>
      </c>
      <c r="F9" s="3">
        <v>329.47876083435199</v>
      </c>
      <c r="G9" s="3">
        <v>330.38066623210398</v>
      </c>
      <c r="H9" s="3">
        <v>331.28446563119098</v>
      </c>
      <c r="I9" s="3">
        <v>332.190163009017</v>
      </c>
      <c r="J9" s="2">
        <v>342.96033359073999</v>
      </c>
      <c r="K9" s="2">
        <v>381.36923696946798</v>
      </c>
      <c r="L9" s="3">
        <v>382.380112367104</v>
      </c>
      <c r="M9" s="3">
        <v>400</v>
      </c>
      <c r="N9" s="9">
        <v>370.85</v>
      </c>
      <c r="O9" s="9">
        <v>370.95</v>
      </c>
      <c r="P9" s="20">
        <v>380</v>
      </c>
      <c r="Q9" s="23">
        <v>382</v>
      </c>
      <c r="R9" s="23">
        <v>400.88</v>
      </c>
      <c r="S9">
        <v>391.44</v>
      </c>
      <c r="T9" s="33">
        <v>400</v>
      </c>
      <c r="U9" s="36">
        <v>367.45</v>
      </c>
      <c r="V9" s="40">
        <v>370.95</v>
      </c>
      <c r="W9" s="29">
        <v>365.55</v>
      </c>
      <c r="X9" s="12">
        <v>360</v>
      </c>
      <c r="Y9" s="12">
        <v>360</v>
      </c>
      <c r="Z9" s="44">
        <v>380</v>
      </c>
      <c r="AA9" s="44">
        <v>380</v>
      </c>
      <c r="AB9" s="100">
        <v>355.63</v>
      </c>
      <c r="AC9" s="12">
        <v>370.23654099999999</v>
      </c>
      <c r="AD9" s="100">
        <v>369.17330820000001</v>
      </c>
      <c r="AE9" s="100">
        <v>370</v>
      </c>
      <c r="AF9" s="100">
        <v>370</v>
      </c>
      <c r="AG9" s="11">
        <v>370.69152686153848</v>
      </c>
      <c r="AH9" s="46">
        <v>375</v>
      </c>
      <c r="AI9" s="44">
        <v>350</v>
      </c>
      <c r="AJ9" s="113">
        <f t="shared" si="0"/>
        <v>-4.2538640404869401</v>
      </c>
      <c r="AK9" s="113">
        <f t="shared" si="1"/>
        <v>-6.666666666666667</v>
      </c>
    </row>
    <row r="10" spans="1:37" x14ac:dyDescent="0.25">
      <c r="AJ10" s="113"/>
      <c r="AK10" s="113"/>
    </row>
    <row r="11" spans="1:37" x14ac:dyDescent="0.25">
      <c r="AJ11" s="113"/>
      <c r="AK11" s="113"/>
    </row>
    <row r="12" spans="1:37" x14ac:dyDescent="0.25">
      <c r="AJ12" s="113"/>
      <c r="AK12" s="113"/>
    </row>
    <row r="13" spans="1:37" x14ac:dyDescent="0.25">
      <c r="AJ13" s="113"/>
      <c r="AK13" s="113"/>
    </row>
    <row r="14" spans="1:37" x14ac:dyDescent="0.25">
      <c r="AJ14" s="113"/>
      <c r="AK14" s="113"/>
    </row>
    <row r="15" spans="1:37" x14ac:dyDescent="0.25">
      <c r="AJ15" s="113"/>
      <c r="AK15" s="113"/>
    </row>
    <row r="16" spans="1:37" x14ac:dyDescent="0.25">
      <c r="AJ16" s="113"/>
      <c r="AK16" s="113"/>
    </row>
    <row r="17" spans="36:37" x14ac:dyDescent="0.25">
      <c r="AJ17" s="113"/>
      <c r="AK17" s="113"/>
    </row>
    <row r="18" spans="36:37" x14ac:dyDescent="0.25">
      <c r="AJ18" s="113"/>
      <c r="AK18" s="113"/>
    </row>
    <row r="19" spans="36:37" x14ac:dyDescent="0.25">
      <c r="AJ19" s="113"/>
      <c r="AK19" s="113"/>
    </row>
    <row r="20" spans="36:37" x14ac:dyDescent="0.25">
      <c r="AJ20" s="113"/>
      <c r="AK20" s="113"/>
    </row>
    <row r="21" spans="36:37" x14ac:dyDescent="0.25">
      <c r="AJ21" s="113"/>
      <c r="AK21" s="113"/>
    </row>
    <row r="22" spans="36:37" x14ac:dyDescent="0.25">
      <c r="AJ22" s="113"/>
      <c r="AK22" s="113"/>
    </row>
    <row r="23" spans="36:37" x14ac:dyDescent="0.25">
      <c r="AJ23" s="113"/>
      <c r="AK23" s="113"/>
    </row>
    <row r="24" spans="36:37" x14ac:dyDescent="0.25">
      <c r="AJ24" s="113"/>
      <c r="AK24" s="113"/>
    </row>
    <row r="25" spans="36:37" x14ac:dyDescent="0.25">
      <c r="AJ25" s="113"/>
      <c r="AK25" s="113"/>
    </row>
    <row r="26" spans="36:37" x14ac:dyDescent="0.25">
      <c r="AJ26" s="113"/>
      <c r="AK26" s="113"/>
    </row>
    <row r="27" spans="36:37" x14ac:dyDescent="0.25">
      <c r="AJ27" s="113"/>
      <c r="AK27" s="113"/>
    </row>
    <row r="28" spans="36:37" x14ac:dyDescent="0.25">
      <c r="AJ28" s="113"/>
      <c r="AK28" s="113"/>
    </row>
    <row r="29" spans="36:37" x14ac:dyDescent="0.25">
      <c r="AJ29" s="113"/>
      <c r="AK29" s="113"/>
    </row>
    <row r="30" spans="36:37" x14ac:dyDescent="0.25">
      <c r="AJ30" s="113"/>
      <c r="AK30" s="113"/>
    </row>
    <row r="31" spans="36:37" x14ac:dyDescent="0.25">
      <c r="AJ31" s="113"/>
      <c r="AK31" s="113"/>
    </row>
    <row r="32" spans="36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K44"/>
  <sheetViews>
    <sheetView zoomScale="120" zoomScaleNormal="120" workbookViewId="0">
      <pane xSplit="1" topLeftCell="AG1" activePane="topRight" state="frozen"/>
      <selection activeCell="AD13" sqref="AD13"/>
      <selection pane="topRight" activeCell="AD13" sqref="AD13"/>
    </sheetView>
  </sheetViews>
  <sheetFormatPr defaultRowHeight="15" x14ac:dyDescent="0.25"/>
  <cols>
    <col min="1" max="1" width="31.5703125" customWidth="1"/>
    <col min="30" max="30" width="12.7109375" customWidth="1"/>
    <col min="31" max="32" width="12.7109375" style="90" customWidth="1"/>
    <col min="33" max="33" width="9.5703125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x14ac:dyDescent="0.25">
      <c r="C3" t="s">
        <v>37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35">
        <v>124.166666666667</v>
      </c>
      <c r="C5" s="35">
        <v>124.305555555555</v>
      </c>
      <c r="D5" s="35">
        <v>124.444444444444</v>
      </c>
      <c r="E5" s="35">
        <v>128.444444444444</v>
      </c>
      <c r="F5" s="35">
        <v>141.91919191919149</v>
      </c>
      <c r="G5" s="35">
        <v>141.91919191919149</v>
      </c>
      <c r="H5" s="35">
        <v>141.91919191919149</v>
      </c>
      <c r="I5" s="35">
        <v>141.91919191919149</v>
      </c>
      <c r="J5" s="35">
        <v>141.91919191919149</v>
      </c>
      <c r="K5" s="35">
        <v>140.94970749435851</v>
      </c>
      <c r="L5" s="35">
        <v>168.5</v>
      </c>
      <c r="M5" s="35">
        <v>178.5</v>
      </c>
      <c r="N5" s="35">
        <v>150.588235294117</v>
      </c>
      <c r="O5" s="35">
        <v>143.529411764705</v>
      </c>
      <c r="P5" s="35">
        <v>140.95238095238099</v>
      </c>
      <c r="Q5" s="35">
        <v>148.333333333333</v>
      </c>
      <c r="R5" s="35">
        <v>143.82352941176501</v>
      </c>
      <c r="S5" s="35">
        <v>140.555555555556</v>
      </c>
      <c r="T5" s="35">
        <v>143.333333333333</v>
      </c>
      <c r="U5" s="35">
        <v>167.05882352941177</v>
      </c>
      <c r="V5" s="35">
        <v>171.25</v>
      </c>
      <c r="W5" s="35">
        <v>170.55</v>
      </c>
      <c r="X5" s="35">
        <v>174.66</v>
      </c>
      <c r="Y5" s="35">
        <v>206.42143859278301</v>
      </c>
      <c r="Z5" s="46">
        <v>217.61904761904799</v>
      </c>
      <c r="AA5" s="84">
        <v>210.17647058823499</v>
      </c>
      <c r="AB5" s="100">
        <v>200</v>
      </c>
      <c r="AC5" s="100">
        <v>210.23154</v>
      </c>
      <c r="AD5" s="101">
        <v>210.48</v>
      </c>
      <c r="AE5" s="101">
        <v>215</v>
      </c>
      <c r="AF5" s="101">
        <v>220</v>
      </c>
      <c r="AG5" s="46">
        <v>230.28571428571399</v>
      </c>
      <c r="AH5" s="46">
        <v>240</v>
      </c>
      <c r="AI5" s="46">
        <v>241.42857142857099</v>
      </c>
      <c r="AJ5" s="113">
        <f>(AI5-W5)/W5*100</f>
        <v>41.558822297608309</v>
      </c>
      <c r="AK5" s="113">
        <f>(AI5-AH5)/AH5*100</f>
        <v>0.59523809523791249</v>
      </c>
    </row>
    <row r="6" spans="1:37" ht="15" customHeight="1" x14ac:dyDescent="0.25">
      <c r="A6" s="1" t="s">
        <v>1</v>
      </c>
      <c r="B6" s="35">
        <v>1550.7936507936499</v>
      </c>
      <c r="C6" s="35">
        <v>1738.0681818181799</v>
      </c>
      <c r="D6" s="35">
        <v>1827.0833333333301</v>
      </c>
      <c r="E6" s="35">
        <v>1794.44444444444</v>
      </c>
      <c r="F6" s="35">
        <v>1794.44444444444</v>
      </c>
      <c r="G6" s="35">
        <v>1705</v>
      </c>
      <c r="H6" s="35">
        <v>1785.9090909090901</v>
      </c>
      <c r="I6" s="35">
        <v>2038.888888888885</v>
      </c>
      <c r="J6" s="35">
        <v>2043.1705555555518</v>
      </c>
      <c r="K6" s="35">
        <v>1819.4749999999999</v>
      </c>
      <c r="L6" s="35">
        <v>1819.4749999999999</v>
      </c>
      <c r="M6" s="35">
        <v>2443.17055555555</v>
      </c>
      <c r="N6" s="35">
        <v>2207.1428571428601</v>
      </c>
      <c r="O6" s="35">
        <v>2007.24285714286</v>
      </c>
      <c r="P6" s="35">
        <v>2036.84210526316</v>
      </c>
      <c r="Q6" s="35">
        <v>2194.4444444444398</v>
      </c>
      <c r="R6" s="35">
        <v>2224.2424242424199</v>
      </c>
      <c r="S6" s="35">
        <v>2377.5</v>
      </c>
      <c r="T6" s="35">
        <v>2306.25</v>
      </c>
      <c r="U6" s="35">
        <v>2300</v>
      </c>
      <c r="V6" s="35">
        <v>2307.6315789473601</v>
      </c>
      <c r="W6" s="35">
        <v>2304.87</v>
      </c>
      <c r="X6" s="35">
        <v>2235.71</v>
      </c>
      <c r="Y6" s="35">
        <v>2406.3539664651598</v>
      </c>
      <c r="Z6" s="46">
        <v>2535</v>
      </c>
      <c r="AA6" s="84">
        <v>2193.75</v>
      </c>
      <c r="AB6" s="100">
        <v>2050</v>
      </c>
      <c r="AC6" s="100">
        <v>2100.3215399999999</v>
      </c>
      <c r="AD6" s="100">
        <v>1921.73913043478</v>
      </c>
      <c r="AE6" s="101">
        <v>2000</v>
      </c>
      <c r="AF6" s="101">
        <v>2000</v>
      </c>
      <c r="AG6" s="46">
        <v>2182.5</v>
      </c>
      <c r="AH6" s="46">
        <v>2180</v>
      </c>
      <c r="AI6" s="46">
        <v>2245.45454545455</v>
      </c>
      <c r="AJ6" s="113">
        <f t="shared" ref="AJ6:AJ9" si="0">(AI6-W6)/W6*100</f>
        <v>-2.5778223737325687</v>
      </c>
      <c r="AK6" s="113">
        <f t="shared" ref="AK6:AK9" si="1">(AI6-AH6)/AH6*100</f>
        <v>3.0025020850711028</v>
      </c>
    </row>
    <row r="7" spans="1:37" ht="15" customHeight="1" x14ac:dyDescent="0.25">
      <c r="A7" s="1" t="s">
        <v>2</v>
      </c>
      <c r="B7" s="35">
        <v>26500</v>
      </c>
      <c r="C7" s="35">
        <v>26555.65</v>
      </c>
      <c r="D7" s="35">
        <v>26611.416865000003</v>
      </c>
      <c r="E7" s="35">
        <v>26667.300840416501</v>
      </c>
      <c r="F7" s="35">
        <v>26723.302172181375</v>
      </c>
      <c r="G7" s="35">
        <v>26779.421106742957</v>
      </c>
      <c r="H7" s="35">
        <v>28000</v>
      </c>
      <c r="I7" s="35">
        <v>28058.799999999999</v>
      </c>
      <c r="J7" s="35">
        <v>28117.723480000001</v>
      </c>
      <c r="K7" s="35">
        <v>28724.604871244799</v>
      </c>
      <c r="L7" s="35">
        <v>28784.926541474411</v>
      </c>
      <c r="M7" s="35">
        <v>30000</v>
      </c>
      <c r="N7" s="35">
        <v>30000</v>
      </c>
      <c r="O7" s="35">
        <v>30000</v>
      </c>
      <c r="P7" s="35">
        <v>32500.45</v>
      </c>
      <c r="Q7" s="35">
        <v>32500</v>
      </c>
      <c r="R7" s="35">
        <v>33000.129999999997</v>
      </c>
      <c r="S7" s="35">
        <v>35087</v>
      </c>
      <c r="T7" s="35">
        <v>35000</v>
      </c>
      <c r="U7" s="35">
        <v>35680</v>
      </c>
      <c r="V7" s="35">
        <v>35700</v>
      </c>
      <c r="W7" s="35">
        <v>35800</v>
      </c>
      <c r="X7" s="31">
        <v>35000</v>
      </c>
      <c r="Y7" s="35">
        <v>39008.911260739202</v>
      </c>
      <c r="Z7" s="46">
        <v>40500</v>
      </c>
      <c r="AA7" s="46">
        <v>40500</v>
      </c>
      <c r="AB7" s="100">
        <v>40000</v>
      </c>
      <c r="AC7" s="24">
        <v>41000</v>
      </c>
      <c r="AD7" s="101">
        <v>40500</v>
      </c>
      <c r="AE7" s="101">
        <v>41300</v>
      </c>
      <c r="AF7" s="101">
        <v>41500</v>
      </c>
      <c r="AG7" s="46">
        <v>42000</v>
      </c>
      <c r="AH7" s="46">
        <v>41500</v>
      </c>
      <c r="AI7" s="37">
        <v>40000</v>
      </c>
      <c r="AJ7" s="113">
        <f t="shared" si="0"/>
        <v>11.731843575418994</v>
      </c>
      <c r="AK7" s="113">
        <f t="shared" si="1"/>
        <v>-3.6144578313253009</v>
      </c>
    </row>
    <row r="8" spans="1:37" ht="15" customHeight="1" x14ac:dyDescent="0.25">
      <c r="A8" s="1" t="s">
        <v>3</v>
      </c>
      <c r="B8" s="35">
        <v>92.727272727272691</v>
      </c>
      <c r="C8" s="35">
        <v>90.519480519480453</v>
      </c>
      <c r="D8" s="35">
        <v>91.875</v>
      </c>
      <c r="E8" s="35">
        <v>109.333333333333</v>
      </c>
      <c r="F8" s="35">
        <v>96.022727272726996</v>
      </c>
      <c r="G8" s="35">
        <v>99.285714285714207</v>
      </c>
      <c r="H8" s="35">
        <v>92.5</v>
      </c>
      <c r="I8" s="35">
        <v>92.7777777777777</v>
      </c>
      <c r="J8" s="35">
        <v>92.972611111111036</v>
      </c>
      <c r="K8" s="35">
        <v>98.800778157210701</v>
      </c>
      <c r="L8" s="35">
        <v>92.857142857142847</v>
      </c>
      <c r="M8" s="35">
        <v>150.902777777777</v>
      </c>
      <c r="N8" s="35">
        <v>120</v>
      </c>
      <c r="O8" s="35">
        <v>121.42857142857143</v>
      </c>
      <c r="P8" s="35">
        <v>127.5</v>
      </c>
      <c r="Q8" s="35">
        <v>128.666666666667</v>
      </c>
      <c r="R8" s="35">
        <v>121.428571428571</v>
      </c>
      <c r="S8" s="35">
        <v>125.55</v>
      </c>
      <c r="T8" s="35">
        <v>124.764705882353</v>
      </c>
      <c r="U8" s="35">
        <v>125.26315789473701</v>
      </c>
      <c r="V8" s="35">
        <v>125.833333333333</v>
      </c>
      <c r="W8" s="35">
        <v>125.45</v>
      </c>
      <c r="X8" s="35">
        <v>110</v>
      </c>
      <c r="Y8" s="35">
        <v>122.41179962520577</v>
      </c>
      <c r="Z8" s="46">
        <v>130.34782608695701</v>
      </c>
      <c r="AA8" s="84">
        <v>125</v>
      </c>
      <c r="AB8" s="100">
        <v>95.454545454545453</v>
      </c>
      <c r="AC8" s="12">
        <v>100.332154</v>
      </c>
      <c r="AD8" s="101">
        <v>112.78363138537561</v>
      </c>
      <c r="AE8" s="101">
        <v>115</v>
      </c>
      <c r="AF8" s="101">
        <v>115</v>
      </c>
      <c r="AG8" s="46">
        <v>119.5</v>
      </c>
      <c r="AH8" s="46">
        <v>120</v>
      </c>
      <c r="AI8" s="46">
        <v>158.18181818181799</v>
      </c>
      <c r="AJ8" s="113">
        <f t="shared" si="0"/>
        <v>26.091525055255467</v>
      </c>
      <c r="AK8" s="113">
        <f t="shared" si="1"/>
        <v>31.818181818181657</v>
      </c>
    </row>
    <row r="9" spans="1:37" ht="15" customHeight="1" x14ac:dyDescent="0.25">
      <c r="A9" s="1" t="s">
        <v>4</v>
      </c>
      <c r="B9" s="35">
        <v>350</v>
      </c>
      <c r="C9" s="35">
        <v>350</v>
      </c>
      <c r="D9" s="35">
        <v>425</v>
      </c>
      <c r="E9" s="35">
        <v>416.66666666666652</v>
      </c>
      <c r="F9" s="35">
        <v>462.5</v>
      </c>
      <c r="G9" s="35">
        <v>475</v>
      </c>
      <c r="H9" s="35">
        <v>425</v>
      </c>
      <c r="I9" s="35">
        <v>425</v>
      </c>
      <c r="J9" s="35">
        <v>425.89249999999998</v>
      </c>
      <c r="K9" s="35">
        <v>432.671085732763</v>
      </c>
      <c r="L9" s="35">
        <v>450</v>
      </c>
      <c r="M9" s="35">
        <v>550</v>
      </c>
      <c r="N9" s="35">
        <v>500</v>
      </c>
      <c r="O9" s="35">
        <v>500</v>
      </c>
      <c r="P9" s="35">
        <v>500</v>
      </c>
      <c r="Q9" s="35">
        <v>500</v>
      </c>
      <c r="R9" s="35">
        <v>537.5</v>
      </c>
      <c r="S9" s="35">
        <v>518.75</v>
      </c>
      <c r="T9" s="35">
        <v>523.33333333333303</v>
      </c>
      <c r="U9" s="35">
        <v>520</v>
      </c>
      <c r="V9" s="35">
        <v>523.33333333333303</v>
      </c>
      <c r="W9" s="35">
        <v>522.44000000000005</v>
      </c>
      <c r="X9" s="35">
        <v>535</v>
      </c>
      <c r="Y9" s="35">
        <v>513.29233626687324</v>
      </c>
      <c r="Z9" s="46">
        <v>566.66666666666697</v>
      </c>
      <c r="AA9" s="84">
        <v>500</v>
      </c>
      <c r="AB9" s="100">
        <v>433.33333333333331</v>
      </c>
      <c r="AC9" s="12">
        <v>450.22541000000001</v>
      </c>
      <c r="AD9" s="100">
        <v>487.55635250000006</v>
      </c>
      <c r="AE9" s="101">
        <v>490</v>
      </c>
      <c r="AF9" s="101">
        <v>500</v>
      </c>
      <c r="AG9" s="46">
        <v>525</v>
      </c>
      <c r="AH9" s="46">
        <v>520</v>
      </c>
      <c r="AI9" s="46">
        <v>500</v>
      </c>
      <c r="AJ9" s="113">
        <f t="shared" si="0"/>
        <v>-4.2952300742669109</v>
      </c>
      <c r="AK9" s="113">
        <f t="shared" si="1"/>
        <v>-3.8461538461538463</v>
      </c>
    </row>
    <row r="10" spans="1:37" x14ac:dyDescent="0.25">
      <c r="AJ10" s="113"/>
      <c r="AK10" s="113"/>
    </row>
    <row r="11" spans="1:37" x14ac:dyDescent="0.25">
      <c r="AJ11" s="113"/>
      <c r="AK11" s="113"/>
    </row>
    <row r="12" spans="1:37" x14ac:dyDescent="0.25">
      <c r="AJ12" s="113"/>
      <c r="AK12" s="113"/>
    </row>
    <row r="13" spans="1:37" x14ac:dyDescent="0.25">
      <c r="AJ13" s="113"/>
      <c r="AK13" s="113"/>
    </row>
    <row r="14" spans="1:37" x14ac:dyDescent="0.25">
      <c r="AJ14" s="113"/>
      <c r="AK14" s="113"/>
    </row>
    <row r="15" spans="1:37" x14ac:dyDescent="0.25">
      <c r="AJ15" s="113"/>
      <c r="AK15" s="113"/>
    </row>
    <row r="16" spans="1:37" x14ac:dyDescent="0.25">
      <c r="AJ16" s="113"/>
      <c r="AK16" s="113"/>
    </row>
    <row r="17" spans="36:37" x14ac:dyDescent="0.25">
      <c r="AJ17" s="113"/>
      <c r="AK17" s="113"/>
    </row>
    <row r="18" spans="36:37" x14ac:dyDescent="0.25">
      <c r="AJ18" s="113"/>
      <c r="AK18" s="113"/>
    </row>
    <row r="19" spans="36:37" x14ac:dyDescent="0.25">
      <c r="AJ19" s="113"/>
      <c r="AK19" s="113"/>
    </row>
    <row r="20" spans="36:37" x14ac:dyDescent="0.25">
      <c r="AJ20" s="113"/>
      <c r="AK20" s="113"/>
    </row>
    <row r="21" spans="36:37" x14ac:dyDescent="0.25">
      <c r="AJ21" s="113"/>
      <c r="AK21" s="113"/>
    </row>
    <row r="22" spans="36:37" x14ac:dyDescent="0.25">
      <c r="AJ22" s="113"/>
      <c r="AK22" s="113"/>
    </row>
    <row r="23" spans="36:37" x14ac:dyDescent="0.25">
      <c r="AJ23" s="113"/>
      <c r="AK23" s="113"/>
    </row>
    <row r="24" spans="36:37" x14ac:dyDescent="0.25">
      <c r="AJ24" s="113"/>
      <c r="AK24" s="113"/>
    </row>
    <row r="25" spans="36:37" x14ac:dyDescent="0.25">
      <c r="AJ25" s="113"/>
      <c r="AK25" s="113"/>
    </row>
    <row r="26" spans="36:37" x14ac:dyDescent="0.25">
      <c r="AJ26" s="113"/>
      <c r="AK26" s="113"/>
    </row>
    <row r="27" spans="36:37" x14ac:dyDescent="0.25">
      <c r="AJ27" s="113"/>
      <c r="AK27" s="113"/>
    </row>
    <row r="28" spans="36:37" x14ac:dyDescent="0.25">
      <c r="AJ28" s="113"/>
      <c r="AK28" s="113"/>
    </row>
    <row r="29" spans="36:37" x14ac:dyDescent="0.25">
      <c r="AJ29" s="113"/>
      <c r="AK29" s="113"/>
    </row>
    <row r="30" spans="36:37" x14ac:dyDescent="0.25">
      <c r="AJ30" s="113"/>
      <c r="AK30" s="113"/>
    </row>
    <row r="31" spans="36:37" x14ac:dyDescent="0.25">
      <c r="AJ31" s="113"/>
      <c r="AK31" s="113"/>
    </row>
    <row r="32" spans="36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K44"/>
  <sheetViews>
    <sheetView zoomScale="120" zoomScaleNormal="120" workbookViewId="0">
      <pane xSplit="1" topLeftCell="AH1" activePane="topRight" state="frozen"/>
      <selection activeCell="AD13" sqref="AD13"/>
      <selection pane="topRight" activeCell="AD13" sqref="AD13"/>
    </sheetView>
  </sheetViews>
  <sheetFormatPr defaultRowHeight="15" x14ac:dyDescent="0.25"/>
  <cols>
    <col min="1" max="1" width="34.85546875" customWidth="1"/>
    <col min="26" max="26" width="9.5703125" bestFit="1" customWidth="1"/>
    <col min="30" max="30" width="9.140625" style="90"/>
    <col min="31" max="31" width="9.42578125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x14ac:dyDescent="0.25">
      <c r="C3" t="s">
        <v>42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2">
        <v>100</v>
      </c>
      <c r="C5" s="2">
        <v>100</v>
      </c>
      <c r="D5" s="2">
        <v>100</v>
      </c>
      <c r="E5" s="2">
        <v>100</v>
      </c>
      <c r="F5" s="2">
        <v>100</v>
      </c>
      <c r="G5" s="2">
        <v>100</v>
      </c>
      <c r="H5" s="2">
        <v>100</v>
      </c>
      <c r="I5" s="2">
        <v>114.99999999999901</v>
      </c>
      <c r="J5" s="3">
        <v>115.514499999999</v>
      </c>
      <c r="K5" s="16">
        <v>115.514499999999</v>
      </c>
      <c r="L5" s="2">
        <v>115.36</v>
      </c>
      <c r="M5" s="2">
        <v>180.58</v>
      </c>
      <c r="N5" s="8">
        <v>150</v>
      </c>
      <c r="O5" s="17">
        <v>103.333333333333</v>
      </c>
      <c r="P5" s="19">
        <v>100</v>
      </c>
      <c r="Q5" s="22">
        <v>150</v>
      </c>
      <c r="R5" s="22">
        <v>158.78</v>
      </c>
      <c r="S5" s="28">
        <v>150</v>
      </c>
      <c r="T5" s="30">
        <v>151.33000000000001</v>
      </c>
      <c r="U5" s="38">
        <v>150</v>
      </c>
      <c r="V5" s="43">
        <v>146.32</v>
      </c>
      <c r="W5" s="28">
        <v>145</v>
      </c>
      <c r="X5" s="35">
        <v>206.66</v>
      </c>
      <c r="Y5" s="7">
        <v>233.33333333333334</v>
      </c>
      <c r="Z5" s="46">
        <v>240</v>
      </c>
      <c r="AA5" s="85">
        <v>235</v>
      </c>
      <c r="AB5" s="100">
        <v>225</v>
      </c>
      <c r="AC5" s="24">
        <v>230.23154199999999</v>
      </c>
      <c r="AD5" s="24">
        <v>232.7129750666667</v>
      </c>
      <c r="AE5" s="24">
        <v>235</v>
      </c>
      <c r="AF5" s="100">
        <v>230</v>
      </c>
      <c r="AG5" s="46">
        <v>255</v>
      </c>
      <c r="AH5" s="12">
        <v>258</v>
      </c>
      <c r="AI5" s="46">
        <v>270</v>
      </c>
      <c r="AJ5" s="113">
        <f>(AI5-W5)/W5*100</f>
        <v>86.206896551724128</v>
      </c>
      <c r="AK5" s="113">
        <f>(AI5-AH5)/AH5*100</f>
        <v>4.6511627906976747</v>
      </c>
    </row>
    <row r="6" spans="1:37" ht="15" customHeight="1" x14ac:dyDescent="0.25">
      <c r="A6" s="1" t="s">
        <v>1</v>
      </c>
      <c r="B6" s="2">
        <v>600</v>
      </c>
      <c r="C6" s="2">
        <v>600</v>
      </c>
      <c r="D6" s="2">
        <v>600</v>
      </c>
      <c r="E6" s="2">
        <v>620.35</v>
      </c>
      <c r="F6" s="2">
        <v>620.35</v>
      </c>
      <c r="G6" s="2">
        <v>700</v>
      </c>
      <c r="H6" s="2">
        <v>700</v>
      </c>
      <c r="I6" s="2">
        <v>700</v>
      </c>
      <c r="J6" s="2">
        <v>700</v>
      </c>
      <c r="K6" s="2">
        <v>725.89968595794005</v>
      </c>
      <c r="L6" s="2">
        <v>750.85</v>
      </c>
      <c r="M6" s="2">
        <v>1033.3333333333301</v>
      </c>
      <c r="N6" s="8">
        <v>950</v>
      </c>
      <c r="O6" s="17">
        <v>980</v>
      </c>
      <c r="P6" s="19">
        <v>1000</v>
      </c>
      <c r="Q6" s="22">
        <v>1280</v>
      </c>
      <c r="R6" s="22">
        <v>1180</v>
      </c>
      <c r="S6" s="28">
        <v>1141.6666666666667</v>
      </c>
      <c r="T6" s="30">
        <v>1162.5</v>
      </c>
      <c r="U6" s="38">
        <v>1155</v>
      </c>
      <c r="V6" s="43">
        <v>1190</v>
      </c>
      <c r="W6" s="28">
        <v>1170</v>
      </c>
      <c r="X6" s="35">
        <v>1185</v>
      </c>
      <c r="Y6" s="7">
        <v>1247.72727272727</v>
      </c>
      <c r="Z6" s="46">
        <v>1356.4613636363599</v>
      </c>
      <c r="AA6" s="85">
        <v>1371.42857142857</v>
      </c>
      <c r="AB6" s="100">
        <v>1222.2222222222199</v>
      </c>
      <c r="AC6" s="24">
        <v>1300.1245719999999</v>
      </c>
      <c r="AD6" s="24">
        <v>1280.5928004028799</v>
      </c>
      <c r="AE6" s="24">
        <v>1300</v>
      </c>
      <c r="AF6" s="100">
        <v>1300</v>
      </c>
      <c r="AG6" s="46">
        <v>1357.1428571428601</v>
      </c>
      <c r="AH6" s="12">
        <v>1360</v>
      </c>
      <c r="AI6" s="46">
        <v>1500</v>
      </c>
      <c r="AJ6" s="113">
        <f t="shared" ref="AJ6:AJ9" si="0">(AI6-W6)/W6*100</f>
        <v>28.205128205128204</v>
      </c>
      <c r="AK6" s="113">
        <f t="shared" ref="AK6:AK9" si="1">(AI6-AH6)/AH6*100</f>
        <v>10.294117647058822</v>
      </c>
    </row>
    <row r="7" spans="1:37" ht="15" customHeight="1" x14ac:dyDescent="0.25">
      <c r="A7" s="1" t="s">
        <v>2</v>
      </c>
      <c r="B7" s="22">
        <v>21800</v>
      </c>
      <c r="C7" s="22">
        <v>21845.78</v>
      </c>
      <c r="D7" s="22">
        <v>21891.656137999998</v>
      </c>
      <c r="E7" s="22">
        <v>21937.628615889796</v>
      </c>
      <c r="F7" s="22">
        <v>21983.697635983164</v>
      </c>
      <c r="G7" s="22">
        <v>22029.863401018727</v>
      </c>
      <c r="H7" s="22">
        <v>22076.126114160867</v>
      </c>
      <c r="I7" s="22">
        <v>22122.485979000605</v>
      </c>
      <c r="J7" s="22">
        <v>22168.943199556506</v>
      </c>
      <c r="K7" s="22">
        <v>22468.793436203701</v>
      </c>
      <c r="L7" s="22">
        <v>24500.240000000002</v>
      </c>
      <c r="M7" s="22">
        <v>26500.880000000001</v>
      </c>
      <c r="N7" s="22">
        <v>26500.09</v>
      </c>
      <c r="O7" s="22">
        <v>26500.09</v>
      </c>
      <c r="P7" s="22">
        <v>27000</v>
      </c>
      <c r="Q7" s="22">
        <v>27000</v>
      </c>
      <c r="R7" s="22">
        <v>27600.66</v>
      </c>
      <c r="S7" s="22">
        <v>27063.571428571398</v>
      </c>
      <c r="T7" s="22">
        <v>27000</v>
      </c>
      <c r="U7" s="24">
        <v>27000</v>
      </c>
      <c r="V7" s="24">
        <v>27550</v>
      </c>
      <c r="W7" s="24">
        <v>27580</v>
      </c>
      <c r="X7" s="35">
        <v>27000</v>
      </c>
      <c r="Y7" s="7">
        <v>25000</v>
      </c>
      <c r="Z7" s="24">
        <v>26000</v>
      </c>
      <c r="AA7" s="24">
        <v>26000</v>
      </c>
      <c r="AB7" s="100">
        <v>25500</v>
      </c>
      <c r="AC7" s="100">
        <v>26000.895645000001</v>
      </c>
      <c r="AD7" s="24">
        <v>25700.179129</v>
      </c>
      <c r="AE7" s="24">
        <v>25700</v>
      </c>
      <c r="AF7" s="100">
        <v>25700</v>
      </c>
      <c r="AG7" s="24">
        <v>25900</v>
      </c>
      <c r="AH7" s="12">
        <v>25900</v>
      </c>
      <c r="AI7" s="12">
        <v>25500</v>
      </c>
      <c r="AJ7" s="113">
        <f t="shared" si="0"/>
        <v>-7.541696881798404</v>
      </c>
      <c r="AK7" s="113">
        <f t="shared" si="1"/>
        <v>-1.5444015444015444</v>
      </c>
    </row>
    <row r="8" spans="1:37" ht="15" customHeight="1" x14ac:dyDescent="0.25">
      <c r="A8" s="1" t="s">
        <v>3</v>
      </c>
      <c r="B8" s="2">
        <v>53.88888888888885</v>
      </c>
      <c r="C8" s="2">
        <v>51.25</v>
      </c>
      <c r="D8" s="2">
        <v>50</v>
      </c>
      <c r="E8" s="2">
        <v>60.142857142857096</v>
      </c>
      <c r="F8" s="2">
        <v>75.535714285714249</v>
      </c>
      <c r="G8" s="2">
        <v>54.285714285714249</v>
      </c>
      <c r="H8" s="2">
        <v>62.857142857142804</v>
      </c>
      <c r="I8" s="2">
        <v>57.321428571428555</v>
      </c>
      <c r="J8" s="3">
        <v>57.441803571428558</v>
      </c>
      <c r="K8" s="2">
        <v>87.770637160045595</v>
      </c>
      <c r="L8" s="2">
        <v>87.770637160045595</v>
      </c>
      <c r="M8" s="2">
        <v>90.77</v>
      </c>
      <c r="N8" s="8">
        <v>75</v>
      </c>
      <c r="O8" s="17">
        <v>71.111111111111114</v>
      </c>
      <c r="P8" s="19">
        <v>71.818181818181799</v>
      </c>
      <c r="Q8" s="22">
        <v>72.6666666666667</v>
      </c>
      <c r="R8" s="22">
        <v>79.285714285714306</v>
      </c>
      <c r="S8" s="29">
        <v>80.55</v>
      </c>
      <c r="T8" s="30">
        <v>83.857142857142904</v>
      </c>
      <c r="U8" s="12">
        <v>82.5</v>
      </c>
      <c r="V8" s="43">
        <v>82.142857142857096</v>
      </c>
      <c r="W8" s="28">
        <v>70.833333333333329</v>
      </c>
      <c r="X8" s="35">
        <v>97.33</v>
      </c>
      <c r="Y8" s="7">
        <v>106.35714285714199</v>
      </c>
      <c r="Z8" s="46">
        <v>110.692307692307</v>
      </c>
      <c r="AA8" s="85">
        <v>109.230769230769</v>
      </c>
      <c r="AB8" s="100">
        <v>100</v>
      </c>
      <c r="AC8" s="12">
        <v>110.123654</v>
      </c>
      <c r="AD8" s="24">
        <v>107.2807747560436</v>
      </c>
      <c r="AE8" s="24">
        <v>115</v>
      </c>
      <c r="AF8" s="12">
        <v>120</v>
      </c>
      <c r="AG8" s="46">
        <v>127.5</v>
      </c>
      <c r="AH8" s="12">
        <v>125</v>
      </c>
      <c r="AI8" s="46">
        <v>145.42857142857099</v>
      </c>
      <c r="AJ8" s="113">
        <f t="shared" si="0"/>
        <v>105.3109243697473</v>
      </c>
      <c r="AK8" s="113">
        <f t="shared" si="1"/>
        <v>16.342857142856793</v>
      </c>
    </row>
    <row r="9" spans="1:37" ht="15" customHeight="1" x14ac:dyDescent="0.25">
      <c r="A9" s="1" t="s">
        <v>4</v>
      </c>
      <c r="B9" s="3">
        <v>421.56</v>
      </c>
      <c r="C9" s="3">
        <v>422.44527599999998</v>
      </c>
      <c r="D9" s="3">
        <v>423.33241107959998</v>
      </c>
      <c r="E9" s="3">
        <v>424.22140914286712</v>
      </c>
      <c r="F9" s="3">
        <v>425.11227410206715</v>
      </c>
      <c r="G9" s="3">
        <v>426.00500987768146</v>
      </c>
      <c r="H9" s="3">
        <v>426.89962039842459</v>
      </c>
      <c r="I9" s="3">
        <v>427.79610960126126</v>
      </c>
      <c r="J9" s="3">
        <v>428.69448143142392</v>
      </c>
      <c r="K9" s="2">
        <v>482.38064187326398</v>
      </c>
      <c r="L9" s="3">
        <v>483.39364122119781</v>
      </c>
      <c r="M9" s="3">
        <v>494.40876786776198</v>
      </c>
      <c r="N9" s="15">
        <v>450</v>
      </c>
      <c r="O9" s="17">
        <v>350</v>
      </c>
      <c r="P9" s="20">
        <v>385.78</v>
      </c>
      <c r="Q9" s="23">
        <v>390</v>
      </c>
      <c r="R9" s="23">
        <v>400.55</v>
      </c>
      <c r="S9" s="29">
        <v>401.79</v>
      </c>
      <c r="T9" s="32">
        <v>399.34</v>
      </c>
      <c r="U9" s="12">
        <v>380</v>
      </c>
      <c r="V9" s="40">
        <v>381.05</v>
      </c>
      <c r="W9" s="29">
        <v>380</v>
      </c>
      <c r="X9" s="29">
        <v>380</v>
      </c>
      <c r="Y9" s="29">
        <v>380</v>
      </c>
      <c r="Z9" s="44">
        <v>400</v>
      </c>
      <c r="AA9" s="44">
        <v>400</v>
      </c>
      <c r="AB9" s="100">
        <v>395.58</v>
      </c>
      <c r="AC9" s="12">
        <v>400.12543099999999</v>
      </c>
      <c r="AD9" s="24">
        <v>395.14108619999996</v>
      </c>
      <c r="AE9" s="24">
        <v>400</v>
      </c>
      <c r="AF9" s="12">
        <v>400</v>
      </c>
      <c r="AG9" s="12">
        <v>400</v>
      </c>
      <c r="AH9" s="12">
        <v>410</v>
      </c>
      <c r="AI9" s="44">
        <v>400</v>
      </c>
      <c r="AJ9" s="113">
        <f t="shared" si="0"/>
        <v>5.2631578947368416</v>
      </c>
      <c r="AK9" s="113">
        <f t="shared" si="1"/>
        <v>-2.4390243902439024</v>
      </c>
    </row>
    <row r="10" spans="1:37" x14ac:dyDescent="0.25">
      <c r="AJ10" s="113"/>
      <c r="AK10" s="113"/>
    </row>
    <row r="11" spans="1:37" x14ac:dyDescent="0.25">
      <c r="AJ11" s="113"/>
      <c r="AK11" s="113"/>
    </row>
    <row r="12" spans="1:37" x14ac:dyDescent="0.25">
      <c r="AJ12" s="113"/>
      <c r="AK12" s="113"/>
    </row>
    <row r="13" spans="1:37" x14ac:dyDescent="0.25">
      <c r="AA13" s="11"/>
      <c r="AJ13" s="113"/>
      <c r="AK13" s="113"/>
    </row>
    <row r="14" spans="1:37" x14ac:dyDescent="0.25">
      <c r="AA14" s="11"/>
      <c r="AB14" s="90"/>
      <c r="AJ14" s="113"/>
      <c r="AK14" s="113"/>
    </row>
    <row r="15" spans="1:37" x14ac:dyDescent="0.25">
      <c r="AA15" s="11"/>
      <c r="AB15" s="90"/>
      <c r="AJ15" s="113"/>
      <c r="AK15" s="113"/>
    </row>
    <row r="16" spans="1:37" x14ac:dyDescent="0.25">
      <c r="AA16" s="11"/>
      <c r="AB16" s="90"/>
      <c r="AJ16" s="113"/>
      <c r="AK16" s="113"/>
    </row>
    <row r="17" spans="27:37" x14ac:dyDescent="0.25">
      <c r="AA17" s="11"/>
      <c r="AB17" s="90"/>
      <c r="AJ17" s="113"/>
      <c r="AK17" s="113"/>
    </row>
    <row r="18" spans="27:37" x14ac:dyDescent="0.25">
      <c r="AA18" s="11"/>
      <c r="AJ18" s="113"/>
      <c r="AK18" s="113"/>
    </row>
    <row r="19" spans="27:37" x14ac:dyDescent="0.25">
      <c r="AJ19" s="113"/>
      <c r="AK19" s="113"/>
    </row>
    <row r="20" spans="27:37" x14ac:dyDescent="0.25">
      <c r="AJ20" s="113"/>
      <c r="AK20" s="113"/>
    </row>
    <row r="21" spans="27:37" x14ac:dyDescent="0.25">
      <c r="AJ21" s="113"/>
      <c r="AK21" s="113"/>
    </row>
    <row r="22" spans="27:37" x14ac:dyDescent="0.25">
      <c r="AJ22" s="113"/>
      <c r="AK22" s="113"/>
    </row>
    <row r="23" spans="27:37" x14ac:dyDescent="0.25">
      <c r="AJ23" s="113"/>
      <c r="AK23" s="113"/>
    </row>
    <row r="24" spans="27:37" x14ac:dyDescent="0.25">
      <c r="AJ24" s="113"/>
      <c r="AK24" s="113"/>
    </row>
    <row r="25" spans="27:37" x14ac:dyDescent="0.25">
      <c r="AJ25" s="113"/>
      <c r="AK25" s="113"/>
    </row>
    <row r="26" spans="27:37" x14ac:dyDescent="0.25">
      <c r="AJ26" s="113"/>
      <c r="AK26" s="113"/>
    </row>
    <row r="27" spans="27:37" x14ac:dyDescent="0.25">
      <c r="AJ27" s="113"/>
      <c r="AK27" s="113"/>
    </row>
    <row r="28" spans="27:37" x14ac:dyDescent="0.25">
      <c r="AJ28" s="113"/>
      <c r="AK28" s="113"/>
    </row>
    <row r="29" spans="27:37" x14ac:dyDescent="0.25">
      <c r="AJ29" s="113"/>
      <c r="AK29" s="113"/>
    </row>
    <row r="30" spans="27:37" x14ac:dyDescent="0.25">
      <c r="AJ30" s="113"/>
      <c r="AK30" s="113"/>
    </row>
    <row r="31" spans="27:37" x14ac:dyDescent="0.25">
      <c r="AJ31" s="113"/>
      <c r="AK31" s="113"/>
    </row>
    <row r="32" spans="27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K44"/>
  <sheetViews>
    <sheetView zoomScale="120" zoomScaleNormal="120" workbookViewId="0">
      <pane xSplit="1" topLeftCell="AG1" activePane="topRight" state="frozen"/>
      <selection activeCell="AD13" sqref="AD13"/>
      <selection pane="topRight" activeCell="AD13" sqref="AD13"/>
    </sheetView>
  </sheetViews>
  <sheetFormatPr defaultRowHeight="15" x14ac:dyDescent="0.25"/>
  <cols>
    <col min="1" max="1" width="37.5703125" customWidth="1"/>
    <col min="30" max="30" width="9.140625" style="90"/>
    <col min="31" max="31" width="11.28515625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x14ac:dyDescent="0.25">
      <c r="C3" t="s">
        <v>38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35">
        <v>68</v>
      </c>
      <c r="C5" s="35">
        <v>100</v>
      </c>
      <c r="D5" s="35">
        <v>100</v>
      </c>
      <c r="E5" s="35">
        <v>100</v>
      </c>
      <c r="F5" s="35">
        <v>100</v>
      </c>
      <c r="G5" s="35">
        <v>100</v>
      </c>
      <c r="H5" s="35">
        <v>100</v>
      </c>
      <c r="I5" s="35">
        <v>100</v>
      </c>
      <c r="J5" s="35">
        <v>100</v>
      </c>
      <c r="K5" s="35">
        <v>100</v>
      </c>
      <c r="L5" s="35">
        <v>100</v>
      </c>
      <c r="M5" s="35">
        <v>120</v>
      </c>
      <c r="N5" s="35">
        <v>100</v>
      </c>
      <c r="O5" s="35">
        <v>107.5</v>
      </c>
      <c r="P5" s="35">
        <v>120</v>
      </c>
      <c r="Q5" s="35">
        <v>120</v>
      </c>
      <c r="R5" s="35">
        <v>120</v>
      </c>
      <c r="S5" s="35">
        <v>110</v>
      </c>
      <c r="T5" s="35">
        <v>105</v>
      </c>
      <c r="U5" s="35">
        <v>100</v>
      </c>
      <c r="V5" s="35">
        <v>105</v>
      </c>
      <c r="W5" s="35">
        <v>100.55</v>
      </c>
      <c r="X5" s="35">
        <v>113.33</v>
      </c>
      <c r="Y5" s="7">
        <v>140</v>
      </c>
      <c r="Z5" s="46">
        <v>154.444444444444</v>
      </c>
      <c r="AA5" s="86">
        <v>141.66666666666666</v>
      </c>
      <c r="AB5" s="100">
        <v>100</v>
      </c>
      <c r="AC5" s="100">
        <v>110.251452</v>
      </c>
      <c r="AD5" s="100">
        <v>106.666666666666</v>
      </c>
      <c r="AE5" s="100">
        <v>115</v>
      </c>
      <c r="AF5" s="100">
        <v>120</v>
      </c>
      <c r="AG5" s="46">
        <v>150</v>
      </c>
      <c r="AH5" s="12">
        <v>145</v>
      </c>
      <c r="AI5" s="46">
        <v>150</v>
      </c>
      <c r="AJ5" s="113">
        <f>(AI5-W5)/W5*100</f>
        <v>49.179512680258583</v>
      </c>
      <c r="AK5" s="113">
        <f>(AI5-AH5)/AH5*100</f>
        <v>3.4482758620689653</v>
      </c>
    </row>
    <row r="6" spans="1:37" ht="15" customHeight="1" x14ac:dyDescent="0.25">
      <c r="A6" s="1" t="s">
        <v>1</v>
      </c>
      <c r="B6" s="35">
        <v>1833.3333333333298</v>
      </c>
      <c r="C6" s="35">
        <v>1708.3333333333298</v>
      </c>
      <c r="D6" s="35">
        <v>1800</v>
      </c>
      <c r="E6" s="35">
        <v>1800</v>
      </c>
      <c r="F6" s="35">
        <v>1858.3333333333298</v>
      </c>
      <c r="G6" s="35">
        <v>1858.3333333333298</v>
      </c>
      <c r="H6" s="35">
        <v>1858.3333333333298</v>
      </c>
      <c r="I6" s="35">
        <v>1858.3333333333298</v>
      </c>
      <c r="J6" s="35">
        <v>1858.3333333333298</v>
      </c>
      <c r="K6" s="35">
        <v>1942.1714285714249</v>
      </c>
      <c r="L6" s="35">
        <v>1942.1714285714249</v>
      </c>
      <c r="M6" s="35">
        <v>1992.1714285714199</v>
      </c>
      <c r="N6" s="35">
        <v>1816.6666666666699</v>
      </c>
      <c r="O6" s="35">
        <v>2337.5</v>
      </c>
      <c r="P6" s="35">
        <v>2277.7777777777801</v>
      </c>
      <c r="Q6" s="35">
        <v>2320</v>
      </c>
      <c r="R6" s="35">
        <v>2388.8888888888901</v>
      </c>
      <c r="S6" s="35">
        <v>2344.4444444444398</v>
      </c>
      <c r="T6" s="35">
        <v>2342.8571428571399</v>
      </c>
      <c r="U6" s="35">
        <v>2300</v>
      </c>
      <c r="V6" s="35">
        <v>2200</v>
      </c>
      <c r="W6" s="35">
        <v>2200</v>
      </c>
      <c r="X6" s="35">
        <v>2270</v>
      </c>
      <c r="Y6" s="7">
        <v>1127.2727272727273</v>
      </c>
      <c r="Z6" s="46">
        <v>1300</v>
      </c>
      <c r="AA6" s="86">
        <v>1280</v>
      </c>
      <c r="AB6" s="100">
        <v>1255.6199999999999</v>
      </c>
      <c r="AC6" s="24">
        <v>1300.321457</v>
      </c>
      <c r="AD6" s="24">
        <v>1270.55</v>
      </c>
      <c r="AE6" s="100">
        <v>1280</v>
      </c>
      <c r="AF6" s="100">
        <v>1250</v>
      </c>
      <c r="AG6" s="46">
        <v>1257.1428571428601</v>
      </c>
      <c r="AH6" s="12">
        <v>1260</v>
      </c>
      <c r="AI6" s="46">
        <v>1387.5</v>
      </c>
      <c r="AJ6" s="113">
        <f t="shared" ref="AJ6:AJ9" si="0">(AI6-W6)/W6*100</f>
        <v>-36.93181818181818</v>
      </c>
      <c r="AK6" s="113">
        <f t="shared" ref="AK6:AK9" si="1">(AI6-AH6)/AH6*100</f>
        <v>10.119047619047619</v>
      </c>
    </row>
    <row r="7" spans="1:37" ht="15" customHeight="1" x14ac:dyDescent="0.25">
      <c r="A7" s="1" t="s">
        <v>2</v>
      </c>
      <c r="B7" s="35">
        <v>20678.98</v>
      </c>
      <c r="C7" s="35">
        <v>20722.405857999998</v>
      </c>
      <c r="D7" s="35">
        <v>20765.922910301797</v>
      </c>
      <c r="E7" s="35">
        <v>20809.531348413431</v>
      </c>
      <c r="F7" s="35">
        <v>20853.231364245101</v>
      </c>
      <c r="G7" s="35">
        <v>20897.023150110017</v>
      </c>
      <c r="H7" s="35">
        <v>20940.906898725247</v>
      </c>
      <c r="I7" s="35">
        <v>20984.882803212571</v>
      </c>
      <c r="J7" s="35">
        <v>21028.951057099319</v>
      </c>
      <c r="K7" s="35">
        <v>21028.951057099319</v>
      </c>
      <c r="L7" s="35">
        <v>21028.951057099319</v>
      </c>
      <c r="M7" s="35">
        <v>26779.421106742957</v>
      </c>
      <c r="N7" s="35">
        <v>26779.421106742957</v>
      </c>
      <c r="O7" s="35">
        <v>26779.421106742957</v>
      </c>
      <c r="P7" s="35">
        <v>27870.45</v>
      </c>
      <c r="Q7" s="35">
        <v>28000</v>
      </c>
      <c r="R7" s="35">
        <v>28500.34</v>
      </c>
      <c r="S7" s="35">
        <v>30052</v>
      </c>
      <c r="T7" s="35">
        <v>30000</v>
      </c>
      <c r="U7" s="35">
        <v>30000</v>
      </c>
      <c r="V7" s="35">
        <v>30200</v>
      </c>
      <c r="W7" s="35">
        <v>30500</v>
      </c>
      <c r="X7" s="35">
        <v>30000</v>
      </c>
      <c r="Y7" s="35">
        <v>30000</v>
      </c>
      <c r="Z7" s="35">
        <v>30000</v>
      </c>
      <c r="AA7" s="35">
        <v>30000</v>
      </c>
      <c r="AB7" s="100">
        <v>29000</v>
      </c>
      <c r="AC7" s="24">
        <v>30000.985461</v>
      </c>
      <c r="AD7" s="24">
        <v>29500</v>
      </c>
      <c r="AE7" s="100">
        <v>29600</v>
      </c>
      <c r="AF7" s="100">
        <v>29600</v>
      </c>
      <c r="AG7" s="100">
        <v>29600</v>
      </c>
      <c r="AH7" s="12">
        <v>29550</v>
      </c>
      <c r="AI7" s="12">
        <v>30000</v>
      </c>
      <c r="AJ7" s="113">
        <f t="shared" si="0"/>
        <v>-1.639344262295082</v>
      </c>
      <c r="AK7" s="113">
        <f t="shared" si="1"/>
        <v>1.5228426395939088</v>
      </c>
    </row>
    <row r="8" spans="1:37" ht="15" customHeight="1" x14ac:dyDescent="0.25">
      <c r="A8" s="1" t="s">
        <v>3</v>
      </c>
      <c r="B8" s="35">
        <v>42.49999999999995</v>
      </c>
      <c r="C8" s="35">
        <v>45.952380952380899</v>
      </c>
      <c r="D8" s="35">
        <v>46.66666666666665</v>
      </c>
      <c r="E8" s="35">
        <v>50.8333333333333</v>
      </c>
      <c r="F8" s="35">
        <v>48.5</v>
      </c>
      <c r="G8" s="35">
        <v>50.714285714285701</v>
      </c>
      <c r="H8" s="35">
        <v>54.16666666666665</v>
      </c>
      <c r="I8" s="35">
        <v>55.27777777777775</v>
      </c>
      <c r="J8" s="35">
        <v>55.393861111111086</v>
      </c>
      <c r="K8" s="35">
        <v>67.520022746392002</v>
      </c>
      <c r="L8" s="35">
        <v>67.550022746392003</v>
      </c>
      <c r="M8" s="35">
        <v>87.520022746392002</v>
      </c>
      <c r="N8" s="35">
        <v>65</v>
      </c>
      <c r="O8" s="35">
        <v>58</v>
      </c>
      <c r="P8" s="35">
        <v>57.777777777777779</v>
      </c>
      <c r="Q8" s="35">
        <v>58.571428571428569</v>
      </c>
      <c r="R8" s="35">
        <v>52.222222222222221</v>
      </c>
      <c r="S8" s="35">
        <v>55.396825396825392</v>
      </c>
      <c r="T8" s="35">
        <v>55.5</v>
      </c>
      <c r="U8" s="35">
        <v>54.75</v>
      </c>
      <c r="V8" s="35">
        <v>49.142857142857103</v>
      </c>
      <c r="W8" s="35">
        <v>50.11</v>
      </c>
      <c r="X8" s="35">
        <v>51</v>
      </c>
      <c r="Y8" s="7">
        <v>55.454545454545453</v>
      </c>
      <c r="Z8" s="46">
        <v>73.888888888888886</v>
      </c>
      <c r="AA8" s="86">
        <v>69</v>
      </c>
      <c r="AB8" s="100">
        <v>59.166666666666664</v>
      </c>
      <c r="AC8" s="12">
        <v>60.125475000000002</v>
      </c>
      <c r="AD8" s="100">
        <v>57.142857142857103</v>
      </c>
      <c r="AE8" s="100">
        <v>58</v>
      </c>
      <c r="AF8" s="12">
        <v>60</v>
      </c>
      <c r="AG8" s="46">
        <v>90.555555555555557</v>
      </c>
      <c r="AH8" s="12">
        <v>85</v>
      </c>
      <c r="AI8" s="46">
        <v>85</v>
      </c>
      <c r="AJ8" s="113">
        <f t="shared" si="0"/>
        <v>69.62682099381361</v>
      </c>
      <c r="AK8" s="113">
        <f t="shared" si="1"/>
        <v>0</v>
      </c>
    </row>
    <row r="9" spans="1:37" ht="15" customHeight="1" x14ac:dyDescent="0.25">
      <c r="A9" s="1" t="s">
        <v>4</v>
      </c>
      <c r="B9" s="35">
        <v>270.54000000000002</v>
      </c>
      <c r="C9" s="35">
        <v>271.10813400000001</v>
      </c>
      <c r="D9" s="35">
        <v>271.6774610814</v>
      </c>
      <c r="E9" s="35">
        <v>272.24798374967094</v>
      </c>
      <c r="F9" s="35">
        <v>272.81970451554525</v>
      </c>
      <c r="G9" s="35">
        <v>273.39262589502789</v>
      </c>
      <c r="H9" s="35">
        <v>273.96675040940744</v>
      </c>
      <c r="I9" s="35">
        <v>274.54208058526717</v>
      </c>
      <c r="J9" s="35">
        <v>275.11861895449624</v>
      </c>
      <c r="K9" s="35">
        <v>275.06813541112399</v>
      </c>
      <c r="L9" s="35">
        <v>275.64577849548732</v>
      </c>
      <c r="M9" s="35">
        <v>296.22463463032801</v>
      </c>
      <c r="N9" s="35">
        <v>250.55</v>
      </c>
      <c r="O9" s="35">
        <v>248.65</v>
      </c>
      <c r="P9" s="35">
        <v>300</v>
      </c>
      <c r="Q9" s="35">
        <v>300</v>
      </c>
      <c r="R9" s="35">
        <v>298.22000000000003</v>
      </c>
      <c r="S9" s="35">
        <v>299.11</v>
      </c>
      <c r="T9" s="35">
        <v>301</v>
      </c>
      <c r="U9" s="35">
        <v>310</v>
      </c>
      <c r="V9" s="35">
        <v>330.15</v>
      </c>
      <c r="W9" s="35">
        <v>320</v>
      </c>
      <c r="X9" s="35">
        <v>304.63765871286103</v>
      </c>
      <c r="Y9" s="12">
        <v>300</v>
      </c>
      <c r="Z9" s="44">
        <v>320</v>
      </c>
      <c r="AA9" s="44">
        <v>320</v>
      </c>
      <c r="AB9" s="100">
        <v>303.25</v>
      </c>
      <c r="AC9" s="12">
        <v>305.22547100000003</v>
      </c>
      <c r="AD9" s="12">
        <v>300.5</v>
      </c>
      <c r="AE9" s="100">
        <v>300</v>
      </c>
      <c r="AF9" s="12">
        <v>300</v>
      </c>
      <c r="AG9" s="12">
        <v>300</v>
      </c>
      <c r="AH9" s="12">
        <v>298</v>
      </c>
      <c r="AI9" s="44">
        <v>290</v>
      </c>
      <c r="AJ9" s="113">
        <f t="shared" si="0"/>
        <v>-9.375</v>
      </c>
      <c r="AK9" s="113">
        <f t="shared" si="1"/>
        <v>-2.6845637583892619</v>
      </c>
    </row>
    <row r="10" spans="1:37" x14ac:dyDescent="0.25">
      <c r="AJ10" s="113"/>
      <c r="AK10" s="113"/>
    </row>
    <row r="11" spans="1:37" x14ac:dyDescent="0.25">
      <c r="AJ11" s="113"/>
      <c r="AK11" s="113"/>
    </row>
    <row r="12" spans="1:37" x14ac:dyDescent="0.25">
      <c r="AJ12" s="113"/>
      <c r="AK12" s="113"/>
    </row>
    <row r="13" spans="1:37" x14ac:dyDescent="0.25">
      <c r="AJ13" s="113"/>
      <c r="AK13" s="113"/>
    </row>
    <row r="14" spans="1:37" x14ac:dyDescent="0.25">
      <c r="AJ14" s="113"/>
      <c r="AK14" s="113"/>
    </row>
    <row r="15" spans="1:37" x14ac:dyDescent="0.25">
      <c r="AJ15" s="113"/>
      <c r="AK15" s="113"/>
    </row>
    <row r="16" spans="1:37" x14ac:dyDescent="0.25">
      <c r="AJ16" s="113"/>
      <c r="AK16" s="113"/>
    </row>
    <row r="17" spans="36:37" x14ac:dyDescent="0.25">
      <c r="AJ17" s="113"/>
      <c r="AK17" s="113"/>
    </row>
    <row r="18" spans="36:37" x14ac:dyDescent="0.25">
      <c r="AJ18" s="113"/>
      <c r="AK18" s="113"/>
    </row>
    <row r="19" spans="36:37" x14ac:dyDescent="0.25">
      <c r="AJ19" s="113"/>
      <c r="AK19" s="113"/>
    </row>
    <row r="20" spans="36:37" x14ac:dyDescent="0.25">
      <c r="AJ20" s="113"/>
      <c r="AK20" s="113"/>
    </row>
    <row r="21" spans="36:37" x14ac:dyDescent="0.25">
      <c r="AJ21" s="113"/>
      <c r="AK21" s="113"/>
    </row>
    <row r="22" spans="36:37" x14ac:dyDescent="0.25">
      <c r="AJ22" s="113"/>
      <c r="AK22" s="113"/>
    </row>
    <row r="23" spans="36:37" x14ac:dyDescent="0.25">
      <c r="AJ23" s="113"/>
      <c r="AK23" s="113"/>
    </row>
    <row r="24" spans="36:37" x14ac:dyDescent="0.25">
      <c r="AJ24" s="113"/>
      <c r="AK24" s="113"/>
    </row>
    <row r="25" spans="36:37" x14ac:dyDescent="0.25">
      <c r="AJ25" s="113"/>
      <c r="AK25" s="113"/>
    </row>
    <row r="26" spans="36:37" x14ac:dyDescent="0.25">
      <c r="AJ26" s="113"/>
      <c r="AK26" s="113"/>
    </row>
    <row r="27" spans="36:37" x14ac:dyDescent="0.25">
      <c r="AJ27" s="113"/>
      <c r="AK27" s="113"/>
    </row>
    <row r="28" spans="36:37" x14ac:dyDescent="0.25">
      <c r="AJ28" s="113"/>
      <c r="AK28" s="113"/>
    </row>
    <row r="29" spans="36:37" x14ac:dyDescent="0.25">
      <c r="AJ29" s="113"/>
      <c r="AK29" s="113"/>
    </row>
    <row r="30" spans="36:37" x14ac:dyDescent="0.25">
      <c r="AJ30" s="113"/>
      <c r="AK30" s="113"/>
    </row>
    <row r="31" spans="36:37" x14ac:dyDescent="0.25">
      <c r="AJ31" s="113"/>
      <c r="AK31" s="113"/>
    </row>
    <row r="32" spans="36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K44"/>
  <sheetViews>
    <sheetView zoomScale="120" zoomScaleNormal="120" workbookViewId="0">
      <pane xSplit="1" topLeftCell="AG1" activePane="topRight" state="frozen"/>
      <selection activeCell="AD13" sqref="AD13"/>
      <selection pane="topRight" activeCell="AD13" sqref="AD13"/>
    </sheetView>
  </sheetViews>
  <sheetFormatPr defaultRowHeight="15" x14ac:dyDescent="0.25"/>
  <cols>
    <col min="1" max="1" width="35.42578125" customWidth="1"/>
    <col min="29" max="29" width="12.42578125" bestFit="1" customWidth="1"/>
    <col min="30" max="30" width="12.42578125" style="90" customWidth="1"/>
    <col min="31" max="31" width="13.42578125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x14ac:dyDescent="0.25">
      <c r="C3" t="s">
        <v>31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35">
        <v>77.5</v>
      </c>
      <c r="C5" s="35">
        <v>85</v>
      </c>
      <c r="D5" s="35">
        <v>77.5</v>
      </c>
      <c r="E5" s="35">
        <v>81.25</v>
      </c>
      <c r="F5" s="35">
        <v>120.833333333333</v>
      </c>
      <c r="G5" s="35">
        <v>120.833333333333</v>
      </c>
      <c r="H5" s="35">
        <v>120.833333333333</v>
      </c>
      <c r="I5" s="35">
        <v>120.833333333333</v>
      </c>
      <c r="J5" s="35">
        <v>131.23408333333299</v>
      </c>
      <c r="K5" s="35">
        <v>135</v>
      </c>
      <c r="L5" s="35">
        <v>136.55000000000001</v>
      </c>
      <c r="M5" s="35">
        <v>200</v>
      </c>
      <c r="N5" s="35">
        <v>150.11000000000001</v>
      </c>
      <c r="O5" s="35">
        <v>127.5</v>
      </c>
      <c r="P5" s="35">
        <v>156.666666666667</v>
      </c>
      <c r="Q5" s="35">
        <v>166.666666666667</v>
      </c>
      <c r="R5" s="35">
        <v>172</v>
      </c>
      <c r="S5" s="35">
        <v>169.33333333333348</v>
      </c>
      <c r="T5" s="35">
        <v>70</v>
      </c>
      <c r="U5" s="35">
        <v>65</v>
      </c>
      <c r="V5" s="35">
        <v>64.75</v>
      </c>
      <c r="W5" s="35">
        <v>64.55</v>
      </c>
      <c r="X5" s="35">
        <v>70.717519743756</v>
      </c>
      <c r="Y5" s="7">
        <v>150</v>
      </c>
      <c r="Z5" s="46">
        <v>160</v>
      </c>
      <c r="AA5" s="88">
        <v>157</v>
      </c>
      <c r="AB5" s="87">
        <v>145.32</v>
      </c>
      <c r="AC5" s="24">
        <v>150.3652147</v>
      </c>
      <c r="AD5" s="100">
        <v>148.6</v>
      </c>
      <c r="AE5" s="100">
        <v>150</v>
      </c>
      <c r="AF5" s="24">
        <v>150</v>
      </c>
      <c r="AG5" s="46">
        <v>165</v>
      </c>
      <c r="AH5" s="12">
        <v>168</v>
      </c>
      <c r="AI5" s="46">
        <v>175</v>
      </c>
      <c r="AJ5" s="113">
        <f>(AI5-W5)/W5*100</f>
        <v>171.10766847405114</v>
      </c>
      <c r="AK5" s="113">
        <f>(AI5-AH5)/AH5*100</f>
        <v>4.1666666666666661</v>
      </c>
    </row>
    <row r="6" spans="1:37" ht="15" customHeight="1" x14ac:dyDescent="0.25">
      <c r="A6" s="1" t="s">
        <v>1</v>
      </c>
      <c r="B6" s="35">
        <v>1477.0833333333301</v>
      </c>
      <c r="C6" s="35">
        <v>1292.2222222222199</v>
      </c>
      <c r="D6" s="35">
        <v>1270</v>
      </c>
      <c r="E6" s="35">
        <v>1278.4615384615299</v>
      </c>
      <c r="F6" s="35">
        <v>1240.4761904761899</v>
      </c>
      <c r="G6" s="35">
        <v>1141.6666666666599</v>
      </c>
      <c r="H6" s="35">
        <v>1109.5238095238001</v>
      </c>
      <c r="I6" s="35">
        <v>1109.5238095238001</v>
      </c>
      <c r="J6" s="35">
        <v>1109.5238095238001</v>
      </c>
      <c r="K6" s="35">
        <v>1349.99373579808</v>
      </c>
      <c r="L6" s="35">
        <v>1349.99373579808</v>
      </c>
      <c r="M6" s="35">
        <v>1550.56</v>
      </c>
      <c r="N6" s="35">
        <v>1350</v>
      </c>
      <c r="O6" s="35">
        <v>1300</v>
      </c>
      <c r="P6" s="35">
        <v>1297.5</v>
      </c>
      <c r="Q6" s="35">
        <v>1447.0588235294117</v>
      </c>
      <c r="R6" s="35">
        <v>1312.06896551724</v>
      </c>
      <c r="S6" s="35">
        <v>1267.6470588235295</v>
      </c>
      <c r="T6" s="35">
        <v>1263.3333333333301</v>
      </c>
      <c r="U6" s="35">
        <v>1260</v>
      </c>
      <c r="V6" s="35">
        <v>1253.8461538461499</v>
      </c>
      <c r="W6" s="35">
        <v>1251.78</v>
      </c>
      <c r="X6" s="35">
        <v>1230.76</v>
      </c>
      <c r="Y6" s="7">
        <v>1839.5833333333301</v>
      </c>
      <c r="Z6" s="46">
        <v>2562.5</v>
      </c>
      <c r="AA6" s="88">
        <v>2346.6666666666702</v>
      </c>
      <c r="AB6" s="87">
        <v>2003.25</v>
      </c>
      <c r="AC6" s="24">
        <v>2100.3564120000001</v>
      </c>
      <c r="AD6" s="100">
        <v>2081.25</v>
      </c>
      <c r="AE6" s="100">
        <v>2080</v>
      </c>
      <c r="AF6" s="24">
        <v>2100</v>
      </c>
      <c r="AG6" s="46">
        <v>2173.23529411764</v>
      </c>
      <c r="AH6" s="12">
        <v>2170</v>
      </c>
      <c r="AI6" s="46">
        <v>1300</v>
      </c>
      <c r="AJ6" s="113">
        <f t="shared" ref="AJ6:AJ9" si="0">(AI6-W6)/W6*100</f>
        <v>3.8521145888255148</v>
      </c>
      <c r="AK6" s="113">
        <f t="shared" ref="AK6:AK9" si="1">(AI6-AH6)/AH6*100</f>
        <v>-40.092165898617509</v>
      </c>
    </row>
    <row r="7" spans="1:37" ht="15" customHeight="1" x14ac:dyDescent="0.25">
      <c r="A7" s="1" t="s">
        <v>2</v>
      </c>
      <c r="B7" s="35">
        <v>24500</v>
      </c>
      <c r="C7" s="35">
        <v>24551.45</v>
      </c>
      <c r="D7" s="35">
        <v>24603.008045000002</v>
      </c>
      <c r="E7" s="35">
        <v>24654.674361894504</v>
      </c>
      <c r="F7" s="35">
        <v>24706.449178054481</v>
      </c>
      <c r="G7" s="35">
        <v>24758.332721328396</v>
      </c>
      <c r="H7" s="35">
        <v>24810.325220043185</v>
      </c>
      <c r="I7" s="35">
        <v>24862.426903005275</v>
      </c>
      <c r="J7" s="35">
        <v>24914.637999501585</v>
      </c>
      <c r="K7" s="35">
        <v>24770.680591596101</v>
      </c>
      <c r="L7" s="35">
        <v>24822.699020838452</v>
      </c>
      <c r="M7" s="35">
        <v>26500.65</v>
      </c>
      <c r="N7" s="35">
        <v>26500</v>
      </c>
      <c r="O7" s="35">
        <v>26500</v>
      </c>
      <c r="P7" s="35">
        <v>27000</v>
      </c>
      <c r="Q7" s="35">
        <v>27000</v>
      </c>
      <c r="R7" s="35">
        <v>27540.22</v>
      </c>
      <c r="S7" s="35">
        <v>30000</v>
      </c>
      <c r="T7" s="35">
        <v>30000</v>
      </c>
      <c r="U7" s="35">
        <v>30000</v>
      </c>
      <c r="V7" s="35">
        <v>30000</v>
      </c>
      <c r="W7" s="35">
        <v>30000</v>
      </c>
      <c r="X7" s="35">
        <v>30000</v>
      </c>
      <c r="Y7" s="35">
        <v>30000</v>
      </c>
      <c r="Z7" s="24">
        <v>30000</v>
      </c>
      <c r="AA7" s="24">
        <v>30000</v>
      </c>
      <c r="AB7" s="100">
        <v>30000</v>
      </c>
      <c r="AC7" s="100">
        <v>31000.558784000001</v>
      </c>
      <c r="AD7" s="100">
        <v>30000</v>
      </c>
      <c r="AE7" s="100">
        <v>30500</v>
      </c>
      <c r="AF7" s="24">
        <v>31000</v>
      </c>
      <c r="AG7" s="24">
        <v>31000</v>
      </c>
      <c r="AH7" s="12">
        <v>31000</v>
      </c>
      <c r="AI7" s="12">
        <v>31000</v>
      </c>
      <c r="AJ7" s="113">
        <f t="shared" si="0"/>
        <v>3.3333333333333335</v>
      </c>
      <c r="AK7" s="113">
        <f t="shared" si="1"/>
        <v>0</v>
      </c>
    </row>
    <row r="8" spans="1:37" ht="15" customHeight="1" x14ac:dyDescent="0.25">
      <c r="A8" s="1" t="s">
        <v>3</v>
      </c>
      <c r="B8" s="35">
        <v>74</v>
      </c>
      <c r="C8" s="35">
        <v>74</v>
      </c>
      <c r="D8" s="35">
        <v>76.076923076923052</v>
      </c>
      <c r="E8" s="35">
        <v>76.076923076923052</v>
      </c>
      <c r="F8" s="35">
        <v>76.076923076923052</v>
      </c>
      <c r="G8" s="35">
        <v>69.75</v>
      </c>
      <c r="H8" s="35">
        <v>71</v>
      </c>
      <c r="I8" s="35">
        <v>81.84615384615384</v>
      </c>
      <c r="J8" s="35">
        <v>82.018030769230762</v>
      </c>
      <c r="K8" s="35">
        <v>84.801165116624048</v>
      </c>
      <c r="L8" s="35">
        <v>81.858974358974308</v>
      </c>
      <c r="M8" s="35">
        <v>89.923076923076508</v>
      </c>
      <c r="N8" s="35">
        <v>88.333333333333002</v>
      </c>
      <c r="O8" s="35">
        <v>82.777777777777771</v>
      </c>
      <c r="P8" s="35">
        <v>82.105263157894996</v>
      </c>
      <c r="Q8" s="35">
        <v>92.222222222222001</v>
      </c>
      <c r="R8" s="35">
        <v>107.272727272727</v>
      </c>
      <c r="S8" s="35">
        <v>117.105263157895</v>
      </c>
      <c r="T8" s="35">
        <v>120</v>
      </c>
      <c r="U8" s="35">
        <v>119.96</v>
      </c>
      <c r="V8" s="35">
        <v>116.875</v>
      </c>
      <c r="W8" s="35">
        <v>117.55</v>
      </c>
      <c r="X8" s="35">
        <v>125.62</v>
      </c>
      <c r="Y8" s="7">
        <v>170.857142857143</v>
      </c>
      <c r="Z8" s="46">
        <v>180</v>
      </c>
      <c r="AA8" s="88">
        <v>174.722222222222</v>
      </c>
      <c r="AB8" s="87">
        <v>156.85</v>
      </c>
      <c r="AC8" s="100">
        <v>160.32155</v>
      </c>
      <c r="AD8" s="100">
        <v>155.555555555556</v>
      </c>
      <c r="AE8" s="100">
        <v>155</v>
      </c>
      <c r="AF8" s="12">
        <v>160</v>
      </c>
      <c r="AG8" s="46">
        <v>187</v>
      </c>
      <c r="AH8" s="12">
        <v>180</v>
      </c>
      <c r="AI8" s="46">
        <v>210.58823529411799</v>
      </c>
      <c r="AJ8" s="113">
        <f t="shared" si="0"/>
        <v>79.147796932469589</v>
      </c>
      <c r="AK8" s="113">
        <f t="shared" si="1"/>
        <v>16.993464052287774</v>
      </c>
    </row>
    <row r="9" spans="1:37" ht="15" customHeight="1" x14ac:dyDescent="0.25">
      <c r="A9" s="1" t="s">
        <v>4</v>
      </c>
      <c r="B9" s="35">
        <v>400</v>
      </c>
      <c r="C9" s="35">
        <v>425</v>
      </c>
      <c r="D9" s="35">
        <v>400</v>
      </c>
      <c r="E9" s="35">
        <v>450</v>
      </c>
      <c r="F9" s="35">
        <v>450</v>
      </c>
      <c r="G9" s="35">
        <v>450</v>
      </c>
      <c r="H9" s="35">
        <v>450</v>
      </c>
      <c r="I9" s="35">
        <v>466.666666666666</v>
      </c>
      <c r="J9" s="35">
        <v>467.64666666666602</v>
      </c>
      <c r="K9" s="35">
        <v>494.322662766978</v>
      </c>
      <c r="L9" s="35">
        <v>495.85</v>
      </c>
      <c r="M9" s="35">
        <v>500</v>
      </c>
      <c r="N9" s="35">
        <v>498.88</v>
      </c>
      <c r="O9" s="35">
        <v>475</v>
      </c>
      <c r="P9" s="35">
        <v>550</v>
      </c>
      <c r="Q9" s="35">
        <v>600</v>
      </c>
      <c r="R9" s="35">
        <v>750</v>
      </c>
      <c r="S9" s="35">
        <v>750</v>
      </c>
      <c r="T9" s="35">
        <v>750</v>
      </c>
      <c r="U9" s="35">
        <v>755</v>
      </c>
      <c r="V9" s="35">
        <v>750</v>
      </c>
      <c r="W9" s="35">
        <v>750.57</v>
      </c>
      <c r="X9" s="35">
        <v>800</v>
      </c>
      <c r="Y9" s="7">
        <v>800</v>
      </c>
      <c r="Z9" s="46">
        <v>900</v>
      </c>
      <c r="AA9" s="88">
        <v>750</v>
      </c>
      <c r="AB9" s="100">
        <v>725</v>
      </c>
      <c r="AC9" s="100">
        <v>800.32142099999999</v>
      </c>
      <c r="AD9" s="100">
        <v>800.25</v>
      </c>
      <c r="AE9" s="100">
        <v>800</v>
      </c>
      <c r="AF9" s="12">
        <v>800</v>
      </c>
      <c r="AG9" s="12">
        <v>800</v>
      </c>
      <c r="AH9" s="12">
        <v>800</v>
      </c>
      <c r="AI9" s="46">
        <v>860</v>
      </c>
      <c r="AJ9" s="113">
        <f t="shared" si="0"/>
        <v>14.579586181168972</v>
      </c>
      <c r="AK9" s="113">
        <f t="shared" si="1"/>
        <v>7.5</v>
      </c>
    </row>
    <row r="10" spans="1:37" x14ac:dyDescent="0.25">
      <c r="AJ10" s="113"/>
      <c r="AK10" s="113"/>
    </row>
    <row r="11" spans="1:37" x14ac:dyDescent="0.25">
      <c r="AJ11" s="113"/>
      <c r="AK11" s="113"/>
    </row>
    <row r="12" spans="1:37" x14ac:dyDescent="0.25">
      <c r="AJ12" s="113"/>
      <c r="AK12" s="113"/>
    </row>
    <row r="13" spans="1:37" x14ac:dyDescent="0.25">
      <c r="AJ13" s="113"/>
      <c r="AK13" s="113"/>
    </row>
    <row r="14" spans="1:37" x14ac:dyDescent="0.25">
      <c r="AJ14" s="113"/>
      <c r="AK14" s="113"/>
    </row>
    <row r="15" spans="1:37" x14ac:dyDescent="0.25">
      <c r="AJ15" s="113"/>
      <c r="AK15" s="113"/>
    </row>
    <row r="16" spans="1:37" x14ac:dyDescent="0.25">
      <c r="AJ16" s="113"/>
      <c r="AK16" s="113"/>
    </row>
    <row r="17" spans="36:37" x14ac:dyDescent="0.25">
      <c r="AJ17" s="113"/>
      <c r="AK17" s="113"/>
    </row>
    <row r="18" spans="36:37" x14ac:dyDescent="0.25">
      <c r="AJ18" s="113"/>
      <c r="AK18" s="113"/>
    </row>
    <row r="19" spans="36:37" x14ac:dyDescent="0.25">
      <c r="AJ19" s="113"/>
      <c r="AK19" s="113"/>
    </row>
    <row r="20" spans="36:37" x14ac:dyDescent="0.25">
      <c r="AJ20" s="113"/>
      <c r="AK20" s="113"/>
    </row>
    <row r="21" spans="36:37" x14ac:dyDescent="0.25">
      <c r="AJ21" s="113"/>
      <c r="AK21" s="113"/>
    </row>
    <row r="22" spans="36:37" x14ac:dyDescent="0.25">
      <c r="AJ22" s="113"/>
      <c r="AK22" s="113"/>
    </row>
    <row r="23" spans="36:37" x14ac:dyDescent="0.25">
      <c r="AJ23" s="113"/>
      <c r="AK23" s="113"/>
    </row>
    <row r="24" spans="36:37" x14ac:dyDescent="0.25">
      <c r="AJ24" s="113"/>
      <c r="AK24" s="113"/>
    </row>
    <row r="25" spans="36:37" x14ac:dyDescent="0.25">
      <c r="AJ25" s="113"/>
      <c r="AK25" s="113"/>
    </row>
    <row r="26" spans="36:37" x14ac:dyDescent="0.25">
      <c r="AJ26" s="113"/>
      <c r="AK26" s="113"/>
    </row>
    <row r="27" spans="36:37" x14ac:dyDescent="0.25">
      <c r="AJ27" s="113"/>
      <c r="AK27" s="113"/>
    </row>
    <row r="28" spans="36:37" x14ac:dyDescent="0.25">
      <c r="AJ28" s="113"/>
      <c r="AK28" s="113"/>
    </row>
    <row r="29" spans="36:37" x14ac:dyDescent="0.25">
      <c r="AJ29" s="113"/>
      <c r="AK29" s="113"/>
    </row>
    <row r="30" spans="36:37" x14ac:dyDescent="0.25">
      <c r="AJ30" s="113"/>
      <c r="AK30" s="113"/>
    </row>
    <row r="31" spans="36:37" x14ac:dyDescent="0.25">
      <c r="AJ31" s="113"/>
      <c r="AK31" s="113"/>
    </row>
    <row r="32" spans="36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K44"/>
  <sheetViews>
    <sheetView zoomScale="120" zoomScaleNormal="120" workbookViewId="0">
      <pane xSplit="1" topLeftCell="AH1" activePane="topRight" state="frozen"/>
      <selection activeCell="AD13" sqref="AD13"/>
      <selection pane="topRight" activeCell="AD13" sqref="AD13"/>
    </sheetView>
  </sheetViews>
  <sheetFormatPr defaultRowHeight="15" x14ac:dyDescent="0.25"/>
  <cols>
    <col min="1" max="1" width="35.140625" customWidth="1"/>
    <col min="22" max="22" width="10" bestFit="1" customWidth="1"/>
    <col min="30" max="30" width="9.140625" style="90"/>
    <col min="31" max="31" width="12.42578125" customWidth="1"/>
    <col min="33" max="33" width="10.28515625" bestFit="1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x14ac:dyDescent="0.25">
      <c r="C3" t="s">
        <v>30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28">
        <v>73.571428571428598</v>
      </c>
      <c r="C5" s="28">
        <v>91.964285714285694</v>
      </c>
      <c r="D5" s="28">
        <v>65</v>
      </c>
      <c r="E5" s="28">
        <v>69.642857142856997</v>
      </c>
      <c r="F5" s="28">
        <v>65.833333333333002</v>
      </c>
      <c r="G5" s="28">
        <v>100</v>
      </c>
      <c r="H5" s="28">
        <v>100</v>
      </c>
      <c r="I5" s="28">
        <v>100</v>
      </c>
      <c r="J5" s="28">
        <v>100.25</v>
      </c>
      <c r="K5" s="28">
        <v>102.55</v>
      </c>
      <c r="L5" s="28">
        <v>108.22</v>
      </c>
      <c r="M5" s="28">
        <v>140.55000000000001</v>
      </c>
      <c r="N5" s="28">
        <v>120.55</v>
      </c>
      <c r="O5" s="28">
        <v>81.818181818181813</v>
      </c>
      <c r="P5" s="28">
        <v>108.33333333333333</v>
      </c>
      <c r="Q5" s="28">
        <v>109</v>
      </c>
      <c r="R5" s="28">
        <v>106.111111111111</v>
      </c>
      <c r="S5" s="28">
        <v>106.66666666666667</v>
      </c>
      <c r="T5" s="28">
        <v>108</v>
      </c>
      <c r="U5" s="28">
        <v>110</v>
      </c>
      <c r="V5" s="28">
        <v>122</v>
      </c>
      <c r="W5" s="28">
        <v>115.55</v>
      </c>
      <c r="X5" s="28">
        <v>128.18</v>
      </c>
      <c r="Y5" s="7">
        <v>143.75</v>
      </c>
      <c r="Z5" s="46">
        <v>152</v>
      </c>
      <c r="AA5" s="89">
        <v>144.166666666666</v>
      </c>
      <c r="AB5" s="100">
        <v>140</v>
      </c>
      <c r="AC5" s="24">
        <v>145.22154699999999</v>
      </c>
      <c r="AD5" s="100">
        <v>143.166666666666</v>
      </c>
      <c r="AE5" s="100">
        <v>146</v>
      </c>
      <c r="AF5" s="24">
        <v>145</v>
      </c>
      <c r="AG5" s="46">
        <v>153.333333333333</v>
      </c>
      <c r="AH5" s="46">
        <v>155</v>
      </c>
      <c r="AI5" s="46">
        <v>170</v>
      </c>
      <c r="AJ5" s="113">
        <f>(AI5-W5)/W5*100</f>
        <v>47.122457810471666</v>
      </c>
      <c r="AK5" s="113">
        <f>(AI5-AH5)/AH5*100</f>
        <v>9.67741935483871</v>
      </c>
    </row>
    <row r="6" spans="1:37" ht="15" customHeight="1" x14ac:dyDescent="0.25">
      <c r="A6" s="1" t="s">
        <v>1</v>
      </c>
      <c r="B6" s="28">
        <v>1542.04545454545</v>
      </c>
      <c r="C6" s="28">
        <v>1691.2878787878749</v>
      </c>
      <c r="D6" s="28">
        <v>1635</v>
      </c>
      <c r="E6" s="28">
        <v>1697.5</v>
      </c>
      <c r="F6" s="28">
        <v>1645.8333333333301</v>
      </c>
      <c r="G6" s="28">
        <v>1686.6666666666599</v>
      </c>
      <c r="H6" s="28">
        <v>1698.57142857142</v>
      </c>
      <c r="I6" s="28">
        <v>1642.8571428571399</v>
      </c>
      <c r="J6" s="28">
        <v>1649.4571428571401</v>
      </c>
      <c r="K6" s="28">
        <v>1661.3190119106</v>
      </c>
      <c r="L6" s="28">
        <v>1677.5</v>
      </c>
      <c r="M6" s="28">
        <v>1807.5</v>
      </c>
      <c r="N6" s="28">
        <v>1515.38461538462</v>
      </c>
      <c r="O6" s="28">
        <v>1553.8461538461499</v>
      </c>
      <c r="P6" s="28">
        <v>1411.5384615384601</v>
      </c>
      <c r="Q6" s="28">
        <v>1543.75</v>
      </c>
      <c r="R6" s="28">
        <v>1498.1481481481401</v>
      </c>
      <c r="S6" s="28">
        <v>1475</v>
      </c>
      <c r="T6" s="28">
        <v>1461.5384615384601</v>
      </c>
      <c r="U6" s="28">
        <v>1400</v>
      </c>
      <c r="V6" s="28">
        <v>1384.61538461538</v>
      </c>
      <c r="W6" s="28">
        <v>1372</v>
      </c>
      <c r="X6" s="28">
        <v>1460</v>
      </c>
      <c r="Y6" s="7">
        <v>1833.3333333333301</v>
      </c>
      <c r="Z6" s="46">
        <v>1911.1111111111099</v>
      </c>
      <c r="AA6" s="89">
        <v>1829.4117647058799</v>
      </c>
      <c r="AB6" s="100">
        <v>1750</v>
      </c>
      <c r="AC6" s="100">
        <v>1800.142542</v>
      </c>
      <c r="AD6" s="100">
        <v>1752.9411764705901</v>
      </c>
      <c r="AE6" s="100">
        <v>1750</v>
      </c>
      <c r="AF6" s="24">
        <v>1800</v>
      </c>
      <c r="AG6" s="24">
        <v>1800</v>
      </c>
      <c r="AH6" s="46">
        <v>1780</v>
      </c>
      <c r="AI6" s="46">
        <v>1901.6666666666699</v>
      </c>
      <c r="AJ6" s="113">
        <f t="shared" ref="AJ6:AJ9" si="0">(AI6-W6)/W6*100</f>
        <v>38.605442176870987</v>
      </c>
      <c r="AK6" s="113">
        <f t="shared" ref="AK6:AK9" si="1">(AI6-AH6)/AH6*100</f>
        <v>6.8352059925095467</v>
      </c>
    </row>
    <row r="7" spans="1:37" ht="15" customHeight="1" x14ac:dyDescent="0.25">
      <c r="A7" s="1" t="s">
        <v>2</v>
      </c>
      <c r="B7" s="28">
        <v>26000</v>
      </c>
      <c r="C7" s="28">
        <v>25000</v>
      </c>
      <c r="D7" s="28">
        <v>25000</v>
      </c>
      <c r="E7" s="28">
        <v>25000</v>
      </c>
      <c r="F7" s="28">
        <v>25000</v>
      </c>
      <c r="G7" s="28">
        <v>25000</v>
      </c>
      <c r="H7" s="28">
        <v>25000</v>
      </c>
      <c r="I7" s="28">
        <v>25000</v>
      </c>
      <c r="J7" s="28">
        <v>25000</v>
      </c>
      <c r="K7" s="28">
        <v>26271.6810389805</v>
      </c>
      <c r="L7" s="28">
        <v>26326.851569162358</v>
      </c>
      <c r="M7" s="28">
        <v>26382.137957457599</v>
      </c>
      <c r="N7" s="28">
        <v>26382.137957457599</v>
      </c>
      <c r="O7" s="28">
        <v>26000</v>
      </c>
      <c r="P7" s="28">
        <v>30000</v>
      </c>
      <c r="Q7" s="28">
        <v>30000</v>
      </c>
      <c r="R7" s="28">
        <v>29800.54</v>
      </c>
      <c r="S7" s="28">
        <v>29000</v>
      </c>
      <c r="T7" s="28">
        <v>29000</v>
      </c>
      <c r="U7" s="28">
        <v>29000</v>
      </c>
      <c r="V7" s="28">
        <v>29000</v>
      </c>
      <c r="W7" s="28">
        <v>29000</v>
      </c>
      <c r="X7" s="28">
        <v>29000</v>
      </c>
      <c r="Y7" s="28">
        <v>29000</v>
      </c>
      <c r="Z7" s="31">
        <v>30000</v>
      </c>
      <c r="AA7" s="31">
        <v>30000</v>
      </c>
      <c r="AB7" s="100">
        <v>29800</v>
      </c>
      <c r="AC7" s="100">
        <v>30000</v>
      </c>
      <c r="AD7" s="100">
        <v>31000</v>
      </c>
      <c r="AE7" s="100">
        <v>31500</v>
      </c>
      <c r="AF7" s="24">
        <v>32000</v>
      </c>
      <c r="AG7" s="46">
        <v>33000</v>
      </c>
      <c r="AH7" s="46">
        <v>33000</v>
      </c>
      <c r="AI7" s="46">
        <v>33000</v>
      </c>
      <c r="AJ7" s="113">
        <f t="shared" si="0"/>
        <v>13.793103448275861</v>
      </c>
      <c r="AK7" s="113">
        <f t="shared" si="1"/>
        <v>0</v>
      </c>
    </row>
    <row r="8" spans="1:37" ht="15" customHeight="1" x14ac:dyDescent="0.25">
      <c r="A8" s="1" t="s">
        <v>3</v>
      </c>
      <c r="B8" s="28">
        <v>85.8055555555555</v>
      </c>
      <c r="C8" s="28">
        <v>97.3181818181815</v>
      </c>
      <c r="D8" s="28">
        <v>98.75</v>
      </c>
      <c r="E8" s="28">
        <v>101.736111111111</v>
      </c>
      <c r="F8" s="28">
        <v>100</v>
      </c>
      <c r="G8" s="28">
        <v>100</v>
      </c>
      <c r="H8" s="28">
        <v>100</v>
      </c>
      <c r="I8" s="28">
        <v>100</v>
      </c>
      <c r="J8" s="28">
        <v>100</v>
      </c>
      <c r="K8" s="28">
        <v>100</v>
      </c>
      <c r="L8" s="28">
        <v>100</v>
      </c>
      <c r="M8" s="28">
        <v>155.25</v>
      </c>
      <c r="N8" s="28">
        <v>126.470588235294</v>
      </c>
      <c r="O8" s="28">
        <v>125.88235294117599</v>
      </c>
      <c r="P8" s="28">
        <v>113.80952380952381</v>
      </c>
      <c r="Q8" s="28">
        <v>116.95652173913044</v>
      </c>
      <c r="R8" s="28">
        <v>106.84210526315789</v>
      </c>
      <c r="S8" s="28">
        <v>136.5</v>
      </c>
      <c r="T8" s="28">
        <v>147.64705882352899</v>
      </c>
      <c r="U8" s="28">
        <v>145</v>
      </c>
      <c r="V8" s="28">
        <v>142.777777777778</v>
      </c>
      <c r="W8" s="28">
        <v>138.23529411764699</v>
      </c>
      <c r="X8" s="28">
        <v>124.28</v>
      </c>
      <c r="Y8" s="7">
        <v>197.666666666666</v>
      </c>
      <c r="Z8" s="46">
        <v>200.76470588235199</v>
      </c>
      <c r="AA8" s="89">
        <v>194.78260869565199</v>
      </c>
      <c r="AB8" s="100">
        <v>190.25800000000001</v>
      </c>
      <c r="AC8" s="100">
        <v>195.52416099999999</v>
      </c>
      <c r="AD8" s="100">
        <v>185.59090909090901</v>
      </c>
      <c r="AE8" s="100">
        <v>180</v>
      </c>
      <c r="AF8" s="12">
        <v>180</v>
      </c>
      <c r="AG8" s="46">
        <v>200</v>
      </c>
      <c r="AH8" s="46">
        <v>200</v>
      </c>
      <c r="AI8" s="46">
        <v>208.42105263157899</v>
      </c>
      <c r="AJ8" s="113">
        <f t="shared" si="0"/>
        <v>50.772676371780619</v>
      </c>
      <c r="AK8" s="113">
        <f t="shared" si="1"/>
        <v>4.2105263157894939</v>
      </c>
    </row>
    <row r="9" spans="1:37" ht="15" customHeight="1" x14ac:dyDescent="0.25">
      <c r="A9" s="1" t="s">
        <v>4</v>
      </c>
      <c r="B9" s="28">
        <v>350</v>
      </c>
      <c r="C9" s="28">
        <v>350</v>
      </c>
      <c r="D9" s="28">
        <v>400</v>
      </c>
      <c r="E9" s="28">
        <v>550</v>
      </c>
      <c r="F9" s="28">
        <v>475</v>
      </c>
      <c r="G9" s="28">
        <v>450</v>
      </c>
      <c r="H9" s="28">
        <v>450</v>
      </c>
      <c r="I9" s="28">
        <v>500</v>
      </c>
      <c r="J9" s="28">
        <v>501.05</v>
      </c>
      <c r="K9" s="28">
        <v>532.37566389326503</v>
      </c>
      <c r="L9" s="28">
        <v>532.37566389326503</v>
      </c>
      <c r="M9" s="28">
        <v>632.37566389326548</v>
      </c>
      <c r="N9" s="28">
        <v>570</v>
      </c>
      <c r="O9" s="28">
        <v>600</v>
      </c>
      <c r="P9" s="28">
        <v>600</v>
      </c>
      <c r="Q9" s="28">
        <v>600</v>
      </c>
      <c r="R9" s="28">
        <v>600</v>
      </c>
      <c r="S9" s="28">
        <v>650</v>
      </c>
      <c r="T9" s="28">
        <v>650</v>
      </c>
      <c r="U9" s="28">
        <v>670</v>
      </c>
      <c r="V9" s="28">
        <v>666.66666666666697</v>
      </c>
      <c r="W9" s="28">
        <v>650</v>
      </c>
      <c r="X9" s="28">
        <v>700</v>
      </c>
      <c r="Y9" s="7">
        <v>650</v>
      </c>
      <c r="Z9" s="46">
        <v>750</v>
      </c>
      <c r="AA9" s="89">
        <v>800</v>
      </c>
      <c r="AB9" s="100">
        <v>737.5</v>
      </c>
      <c r="AC9" s="12">
        <v>750.22254099999998</v>
      </c>
      <c r="AD9" s="100">
        <v>720.6</v>
      </c>
      <c r="AE9" s="100">
        <v>720</v>
      </c>
      <c r="AF9" s="100">
        <v>720</v>
      </c>
      <c r="AG9" s="46">
        <v>725</v>
      </c>
      <c r="AH9" s="46">
        <v>730</v>
      </c>
      <c r="AI9" s="46">
        <v>700</v>
      </c>
      <c r="AJ9" s="113">
        <f t="shared" si="0"/>
        <v>7.6923076923076925</v>
      </c>
      <c r="AK9" s="113">
        <f t="shared" si="1"/>
        <v>-4.10958904109589</v>
      </c>
    </row>
    <row r="10" spans="1:37" x14ac:dyDescent="0.25">
      <c r="AJ10" s="113"/>
      <c r="AK10" s="113"/>
    </row>
    <row r="11" spans="1:37" x14ac:dyDescent="0.25">
      <c r="AJ11" s="113"/>
      <c r="AK11" s="113"/>
    </row>
    <row r="12" spans="1:37" x14ac:dyDescent="0.25">
      <c r="AJ12" s="113"/>
      <c r="AK12" s="113"/>
    </row>
    <row r="13" spans="1:37" x14ac:dyDescent="0.25">
      <c r="AJ13" s="113"/>
      <c r="AK13" s="113"/>
    </row>
    <row r="14" spans="1:37" x14ac:dyDescent="0.25">
      <c r="AJ14" s="113"/>
      <c r="AK14" s="113"/>
    </row>
    <row r="15" spans="1:37" x14ac:dyDescent="0.25">
      <c r="AJ15" s="113"/>
      <c r="AK15" s="113"/>
    </row>
    <row r="16" spans="1:37" x14ac:dyDescent="0.25">
      <c r="AJ16" s="113"/>
      <c r="AK16" s="113"/>
    </row>
    <row r="17" spans="36:37" x14ac:dyDescent="0.25">
      <c r="AJ17" s="113"/>
      <c r="AK17" s="113"/>
    </row>
    <row r="18" spans="36:37" x14ac:dyDescent="0.25">
      <c r="AJ18" s="113"/>
      <c r="AK18" s="113"/>
    </row>
    <row r="19" spans="36:37" x14ac:dyDescent="0.25">
      <c r="AJ19" s="113"/>
      <c r="AK19" s="113"/>
    </row>
    <row r="20" spans="36:37" x14ac:dyDescent="0.25">
      <c r="AJ20" s="113"/>
      <c r="AK20" s="113"/>
    </row>
    <row r="21" spans="36:37" x14ac:dyDescent="0.25">
      <c r="AJ21" s="113"/>
      <c r="AK21" s="113"/>
    </row>
    <row r="22" spans="36:37" x14ac:dyDescent="0.25">
      <c r="AJ22" s="113"/>
      <c r="AK22" s="113"/>
    </row>
    <row r="23" spans="36:37" x14ac:dyDescent="0.25">
      <c r="AJ23" s="113"/>
      <c r="AK23" s="113"/>
    </row>
    <row r="24" spans="36:37" x14ac:dyDescent="0.25">
      <c r="AJ24" s="113"/>
      <c r="AK24" s="113"/>
    </row>
    <row r="25" spans="36:37" x14ac:dyDescent="0.25">
      <c r="AJ25" s="113"/>
      <c r="AK25" s="113"/>
    </row>
    <row r="26" spans="36:37" x14ac:dyDescent="0.25">
      <c r="AJ26" s="113"/>
      <c r="AK26" s="113"/>
    </row>
    <row r="27" spans="36:37" x14ac:dyDescent="0.25">
      <c r="AJ27" s="113"/>
      <c r="AK27" s="113"/>
    </row>
    <row r="28" spans="36:37" x14ac:dyDescent="0.25">
      <c r="AJ28" s="113"/>
      <c r="AK28" s="113"/>
    </row>
    <row r="29" spans="36:37" x14ac:dyDescent="0.25">
      <c r="AJ29" s="113"/>
      <c r="AK29" s="113"/>
    </row>
    <row r="30" spans="36:37" x14ac:dyDescent="0.25">
      <c r="AJ30" s="113"/>
      <c r="AK30" s="113"/>
    </row>
    <row r="31" spans="36:37" x14ac:dyDescent="0.25">
      <c r="AJ31" s="113"/>
      <c r="AK31" s="113"/>
    </row>
    <row r="32" spans="36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K44"/>
  <sheetViews>
    <sheetView zoomScale="120" zoomScaleNormal="120" workbookViewId="0">
      <pane xSplit="1" topLeftCell="AH1" activePane="topRight" state="frozen"/>
      <selection activeCell="AD13" sqref="AD13"/>
      <selection pane="topRight" activeCell="AD13" sqref="AD13"/>
    </sheetView>
  </sheetViews>
  <sheetFormatPr defaultRowHeight="15" x14ac:dyDescent="0.25"/>
  <cols>
    <col min="1" max="1" width="35.85546875" customWidth="1"/>
    <col min="19" max="19" width="9.5703125" bestFit="1" customWidth="1"/>
    <col min="30" max="30" width="11.140625" style="90" customWidth="1"/>
    <col min="31" max="31" width="10.140625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x14ac:dyDescent="0.25">
      <c r="C3" t="s">
        <v>29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35">
        <v>81.875</v>
      </c>
      <c r="C5" s="35">
        <v>81.4583333333333</v>
      </c>
      <c r="D5" s="35">
        <v>88.571428571428598</v>
      </c>
      <c r="E5" s="35">
        <v>80.25</v>
      </c>
      <c r="F5" s="35">
        <v>86.9444444444444</v>
      </c>
      <c r="G5" s="35">
        <v>83.3333333333333</v>
      </c>
      <c r="H5" s="35">
        <v>87.6388888888889</v>
      </c>
      <c r="I5" s="35">
        <v>85.357142857142847</v>
      </c>
      <c r="J5" s="35">
        <v>85.536392857142843</v>
      </c>
      <c r="K5" s="35">
        <v>85.536392857142843</v>
      </c>
      <c r="L5" s="35">
        <v>100.25</v>
      </c>
      <c r="M5" s="35">
        <v>120.5</v>
      </c>
      <c r="N5" s="35">
        <v>111.111111111111</v>
      </c>
      <c r="O5" s="35">
        <v>105</v>
      </c>
      <c r="P5" s="35">
        <v>106.923076923076</v>
      </c>
      <c r="Q5" s="35">
        <v>106.615384615384</v>
      </c>
      <c r="R5" s="35">
        <v>103.07692307692299</v>
      </c>
      <c r="S5" s="35">
        <v>108.25</v>
      </c>
      <c r="T5" s="35">
        <v>103</v>
      </c>
      <c r="U5" s="35">
        <v>105</v>
      </c>
      <c r="V5" s="35">
        <v>107</v>
      </c>
      <c r="W5" s="35">
        <v>105.88</v>
      </c>
      <c r="X5" s="35">
        <v>107.39082008870419</v>
      </c>
      <c r="Y5" s="7">
        <v>145.71428571428572</v>
      </c>
      <c r="Z5" s="46">
        <v>152.72727272727201</v>
      </c>
      <c r="AA5" s="91">
        <v>144.166666666666</v>
      </c>
      <c r="AB5" s="100">
        <v>140.65</v>
      </c>
      <c r="AC5" s="24">
        <v>150.32541699999999</v>
      </c>
      <c r="AD5" s="24">
        <v>146.9673390984845</v>
      </c>
      <c r="AE5" s="24">
        <v>148.5</v>
      </c>
      <c r="AF5" s="100">
        <v>150</v>
      </c>
      <c r="AG5" s="46">
        <v>157.777777777777</v>
      </c>
      <c r="AH5" s="12">
        <v>159</v>
      </c>
      <c r="AI5" s="46">
        <v>158.333333333333</v>
      </c>
      <c r="AJ5" s="113">
        <f>(AI5-W5)/W5*100</f>
        <v>49.540360156151316</v>
      </c>
      <c r="AK5" s="113">
        <f>(AI5-AH5)/AH5*100</f>
        <v>-0.41928721174025047</v>
      </c>
    </row>
    <row r="6" spans="1:37" ht="15" customHeight="1" x14ac:dyDescent="0.25">
      <c r="A6" s="1" t="s">
        <v>1</v>
      </c>
      <c r="B6" s="35">
        <v>1415</v>
      </c>
      <c r="C6" s="35">
        <v>1616.8181818181802</v>
      </c>
      <c r="D6" s="35">
        <v>1622.5</v>
      </c>
      <c r="E6" s="35">
        <v>1423.92857142857</v>
      </c>
      <c r="F6" s="35">
        <v>1423.92857142857</v>
      </c>
      <c r="G6" s="35">
        <v>1423.92857142857</v>
      </c>
      <c r="H6" s="35">
        <v>1423.92857142857</v>
      </c>
      <c r="I6" s="35">
        <v>1538.60995113898</v>
      </c>
      <c r="J6" s="35">
        <v>1538.60995113898</v>
      </c>
      <c r="K6" s="35">
        <v>1538.6999511389799</v>
      </c>
      <c r="L6" s="35">
        <v>1538.78099511389</v>
      </c>
      <c r="M6" s="35">
        <v>1638.60995113898</v>
      </c>
      <c r="N6" s="35">
        <v>1576.4705882352901</v>
      </c>
      <c r="O6" s="35">
        <v>1441.1764705882299</v>
      </c>
      <c r="P6" s="35">
        <v>1305.2631578947301</v>
      </c>
      <c r="Q6" s="35">
        <v>1400</v>
      </c>
      <c r="R6" s="35">
        <v>1416.40625</v>
      </c>
      <c r="S6" s="35">
        <v>1309.375</v>
      </c>
      <c r="T6" s="35">
        <v>1370.5882352941101</v>
      </c>
      <c r="U6" s="35">
        <v>1350</v>
      </c>
      <c r="V6" s="35">
        <v>1342.1875</v>
      </c>
      <c r="W6" s="35">
        <v>1342</v>
      </c>
      <c r="X6" s="35">
        <v>1404.80106093975</v>
      </c>
      <c r="Y6" s="28">
        <v>1414.6794872776763</v>
      </c>
      <c r="Z6" s="46">
        <v>1675</v>
      </c>
      <c r="AA6" s="91">
        <v>1529.4117647058799</v>
      </c>
      <c r="AB6" s="100">
        <v>1500</v>
      </c>
      <c r="AC6" s="24">
        <v>1550.1212539999999</v>
      </c>
      <c r="AD6" s="100">
        <v>1476.1904761904761</v>
      </c>
      <c r="AE6" s="24">
        <v>1550</v>
      </c>
      <c r="AF6" s="100">
        <v>1500</v>
      </c>
      <c r="AG6" s="46">
        <v>1530.5</v>
      </c>
      <c r="AH6" s="12">
        <v>1540</v>
      </c>
      <c r="AI6" s="46">
        <v>1500</v>
      </c>
      <c r="AJ6" s="113">
        <f t="shared" ref="AJ6:AJ9" si="0">(AI6-W6)/W6*100</f>
        <v>11.773472429210134</v>
      </c>
      <c r="AK6" s="113">
        <f t="shared" ref="AK6:AK9" si="1">(AI6-AH6)/AH6*100</f>
        <v>-2.5974025974025974</v>
      </c>
    </row>
    <row r="7" spans="1:37" ht="15" customHeight="1" x14ac:dyDescent="0.25">
      <c r="A7" s="1" t="s">
        <v>2</v>
      </c>
      <c r="B7" s="35">
        <v>23700</v>
      </c>
      <c r="C7" s="35">
        <v>23749.77</v>
      </c>
      <c r="D7" s="35">
        <v>23799.644517000001</v>
      </c>
      <c r="E7" s="35">
        <v>23849.623770485701</v>
      </c>
      <c r="F7" s="35">
        <v>23899.70798040372</v>
      </c>
      <c r="G7" s="35">
        <v>23949.897367162568</v>
      </c>
      <c r="H7" s="35">
        <v>24000.192151633608</v>
      </c>
      <c r="I7" s="35">
        <v>24050.592555152038</v>
      </c>
      <c r="J7" s="35">
        <v>24101.098799517858</v>
      </c>
      <c r="K7" s="35">
        <v>24101.098799517858</v>
      </c>
      <c r="L7" s="35">
        <v>24101.098799517858</v>
      </c>
      <c r="M7" s="35">
        <v>24101.098799517858</v>
      </c>
      <c r="N7" s="35">
        <v>24001.098799517898</v>
      </c>
      <c r="O7" s="35">
        <v>24001.098799517898</v>
      </c>
      <c r="P7" s="35">
        <v>25000</v>
      </c>
      <c r="Q7" s="35">
        <v>25500</v>
      </c>
      <c r="R7" s="35">
        <v>25400</v>
      </c>
      <c r="S7" s="35">
        <v>27000</v>
      </c>
      <c r="T7" s="35">
        <v>27000</v>
      </c>
      <c r="U7" s="35">
        <v>27000</v>
      </c>
      <c r="V7" s="35">
        <v>27120</v>
      </c>
      <c r="W7" s="35">
        <v>27500</v>
      </c>
      <c r="X7" s="35">
        <v>26749.8765796847</v>
      </c>
      <c r="Y7" s="28">
        <v>25694.331941354922</v>
      </c>
      <c r="Z7">
        <v>25714.887406908005</v>
      </c>
      <c r="AA7" s="90">
        <v>25714.887406908005</v>
      </c>
      <c r="AB7" s="100">
        <v>24000</v>
      </c>
      <c r="AC7" s="12">
        <v>24500.1478541</v>
      </c>
      <c r="AD7" s="24">
        <v>24950.480666979001</v>
      </c>
      <c r="AE7" s="24">
        <v>24900</v>
      </c>
      <c r="AF7" s="100">
        <v>24950</v>
      </c>
      <c r="AG7" s="92">
        <v>25000</v>
      </c>
      <c r="AH7" s="12">
        <v>25000</v>
      </c>
      <c r="AI7" s="12">
        <v>25000</v>
      </c>
      <c r="AJ7" s="113">
        <f t="shared" si="0"/>
        <v>-9.0909090909090917</v>
      </c>
      <c r="AK7" s="113">
        <f t="shared" si="1"/>
        <v>0</v>
      </c>
    </row>
    <row r="8" spans="1:37" ht="15" customHeight="1" x14ac:dyDescent="0.25">
      <c r="A8" s="1" t="s">
        <v>3</v>
      </c>
      <c r="B8" s="35">
        <v>69</v>
      </c>
      <c r="C8" s="35">
        <v>96.25</v>
      </c>
      <c r="D8" s="35">
        <v>91</v>
      </c>
      <c r="E8" s="35">
        <v>111.8181818181815</v>
      </c>
      <c r="F8" s="35">
        <v>101.5277777777773</v>
      </c>
      <c r="G8" s="35">
        <v>101.5277777777773</v>
      </c>
      <c r="H8" s="35">
        <v>101.5277777777773</v>
      </c>
      <c r="I8" s="35">
        <v>111.2777777777775</v>
      </c>
      <c r="J8" s="35">
        <v>111.51146111111083</v>
      </c>
      <c r="K8" s="35">
        <v>118.7704469599893</v>
      </c>
      <c r="L8" s="35">
        <v>118.7704469599893</v>
      </c>
      <c r="M8" s="35">
        <v>128.77044695998899</v>
      </c>
      <c r="N8" s="35">
        <v>117.222222222222</v>
      </c>
      <c r="O8" s="35">
        <v>113.888888888888</v>
      </c>
      <c r="P8" s="35">
        <v>117.04545454545401</v>
      </c>
      <c r="Q8" s="35">
        <v>118.28571428571399</v>
      </c>
      <c r="R8" s="35">
        <v>114.5</v>
      </c>
      <c r="S8" s="35">
        <v>116.5</v>
      </c>
      <c r="T8" s="35">
        <v>115.111111111111</v>
      </c>
      <c r="U8" s="35">
        <v>118.55</v>
      </c>
      <c r="V8" s="35">
        <v>117.3125</v>
      </c>
      <c r="W8" s="35">
        <v>115.44</v>
      </c>
      <c r="X8" s="35">
        <v>117.45152308873699</v>
      </c>
      <c r="Y8" s="28">
        <v>117.5524566955018</v>
      </c>
      <c r="Z8" s="46">
        <v>125.04761904761899</v>
      </c>
      <c r="AA8" s="91">
        <v>104.78260869565217</v>
      </c>
      <c r="AB8" s="100">
        <v>100</v>
      </c>
      <c r="AC8" s="12">
        <v>105.254152</v>
      </c>
      <c r="AD8" s="24">
        <v>108.77109493581779</v>
      </c>
      <c r="AE8" s="24">
        <v>110</v>
      </c>
      <c r="AF8" s="12">
        <v>120</v>
      </c>
      <c r="AG8" s="46">
        <v>158.636363636363</v>
      </c>
      <c r="AH8" s="12">
        <v>150</v>
      </c>
      <c r="AI8" s="46">
        <v>165.625</v>
      </c>
      <c r="AJ8" s="113">
        <f t="shared" si="0"/>
        <v>43.472799722799728</v>
      </c>
      <c r="AK8" s="113">
        <f t="shared" si="1"/>
        <v>10.416666666666668</v>
      </c>
    </row>
    <row r="9" spans="1:37" ht="15" customHeight="1" x14ac:dyDescent="0.25">
      <c r="A9" s="1" t="s">
        <v>4</v>
      </c>
      <c r="B9" s="35">
        <v>380.23</v>
      </c>
      <c r="C9" s="35">
        <v>381.02848299999999</v>
      </c>
      <c r="D9" s="35">
        <v>381.8286428143</v>
      </c>
      <c r="E9" s="35">
        <v>382.63048296421005</v>
      </c>
      <c r="F9" s="35">
        <v>383.43400697843487</v>
      </c>
      <c r="G9" s="35">
        <v>384.23921839308957</v>
      </c>
      <c r="H9" s="35">
        <v>385.04612075171508</v>
      </c>
      <c r="I9" s="35">
        <v>385.85471760529367</v>
      </c>
      <c r="J9" s="35">
        <v>386.66501251226481</v>
      </c>
      <c r="K9" s="35">
        <v>481.36923696946798</v>
      </c>
      <c r="L9" s="35">
        <v>482.38011236710383</v>
      </c>
      <c r="M9" s="35">
        <v>553.393110603075</v>
      </c>
      <c r="N9" s="35">
        <v>483.39311060307477</v>
      </c>
      <c r="O9" s="35">
        <v>483.39879011060299</v>
      </c>
      <c r="P9" s="35">
        <v>460.23</v>
      </c>
      <c r="Q9" s="35">
        <v>470</v>
      </c>
      <c r="R9" s="35">
        <v>480.21</v>
      </c>
      <c r="S9" s="35">
        <v>475.10500000000002</v>
      </c>
      <c r="T9" s="35">
        <v>475</v>
      </c>
      <c r="U9" s="35">
        <v>490.89</v>
      </c>
      <c r="V9" s="35">
        <v>485.25</v>
      </c>
      <c r="W9" s="35">
        <v>480</v>
      </c>
      <c r="X9" s="35">
        <v>484.66090955560213</v>
      </c>
      <c r="Y9" s="28">
        <v>484.48508139879033</v>
      </c>
      <c r="Z9" s="44">
        <v>490</v>
      </c>
      <c r="AA9" s="91">
        <v>470</v>
      </c>
      <c r="AB9" s="100">
        <v>450.8</v>
      </c>
      <c r="AC9" s="12">
        <v>480.335241</v>
      </c>
      <c r="AD9" s="24">
        <v>472.78381024999999</v>
      </c>
      <c r="AE9" s="24">
        <v>470</v>
      </c>
      <c r="AF9" s="12">
        <v>470</v>
      </c>
      <c r="AG9" s="12">
        <v>470</v>
      </c>
      <c r="AH9" s="12">
        <v>465</v>
      </c>
      <c r="AI9" s="44">
        <v>450</v>
      </c>
      <c r="AJ9" s="113">
        <f t="shared" si="0"/>
        <v>-6.25</v>
      </c>
      <c r="AK9" s="113">
        <f t="shared" si="1"/>
        <v>-3.225806451612903</v>
      </c>
    </row>
    <row r="10" spans="1:37" x14ac:dyDescent="0.25">
      <c r="AH10" s="12"/>
      <c r="AJ10" s="113"/>
      <c r="AK10" s="113"/>
    </row>
    <row r="11" spans="1:37" x14ac:dyDescent="0.25">
      <c r="AD11" s="100"/>
      <c r="AJ11" s="113"/>
      <c r="AK11" s="113"/>
    </row>
    <row r="12" spans="1:37" x14ac:dyDescent="0.25">
      <c r="AJ12" s="113"/>
      <c r="AK12" s="113"/>
    </row>
    <row r="13" spans="1:37" x14ac:dyDescent="0.25">
      <c r="AJ13" s="113"/>
      <c r="AK13" s="113"/>
    </row>
    <row r="14" spans="1:37" x14ac:dyDescent="0.25">
      <c r="AJ14" s="113"/>
      <c r="AK14" s="113"/>
    </row>
    <row r="15" spans="1:37" x14ac:dyDescent="0.25">
      <c r="AJ15" s="113"/>
      <c r="AK15" s="113"/>
    </row>
    <row r="16" spans="1:37" x14ac:dyDescent="0.25">
      <c r="AJ16" s="113"/>
      <c r="AK16" s="113"/>
    </row>
    <row r="17" spans="36:37" x14ac:dyDescent="0.25">
      <c r="AJ17" s="113"/>
      <c r="AK17" s="113"/>
    </row>
    <row r="18" spans="36:37" x14ac:dyDescent="0.25">
      <c r="AJ18" s="113"/>
      <c r="AK18" s="113"/>
    </row>
    <row r="19" spans="36:37" x14ac:dyDescent="0.25">
      <c r="AJ19" s="113"/>
      <c r="AK19" s="113"/>
    </row>
    <row r="20" spans="36:37" x14ac:dyDescent="0.25">
      <c r="AJ20" s="113"/>
      <c r="AK20" s="113"/>
    </row>
    <row r="21" spans="36:37" x14ac:dyDescent="0.25">
      <c r="AJ21" s="113"/>
      <c r="AK21" s="113"/>
    </row>
    <row r="22" spans="36:37" x14ac:dyDescent="0.25">
      <c r="AJ22" s="113"/>
      <c r="AK22" s="113"/>
    </row>
    <row r="23" spans="36:37" x14ac:dyDescent="0.25">
      <c r="AJ23" s="113"/>
      <c r="AK23" s="113"/>
    </row>
    <row r="24" spans="36:37" x14ac:dyDescent="0.25">
      <c r="AJ24" s="113"/>
      <c r="AK24" s="113"/>
    </row>
    <row r="25" spans="36:37" x14ac:dyDescent="0.25">
      <c r="AJ25" s="113"/>
      <c r="AK25" s="113"/>
    </row>
    <row r="26" spans="36:37" x14ac:dyDescent="0.25">
      <c r="AJ26" s="113"/>
      <c r="AK26" s="113"/>
    </row>
    <row r="27" spans="36:37" x14ac:dyDescent="0.25">
      <c r="AJ27" s="113"/>
      <c r="AK27" s="113"/>
    </row>
    <row r="28" spans="36:37" x14ac:dyDescent="0.25">
      <c r="AJ28" s="113"/>
      <c r="AK28" s="113"/>
    </row>
    <row r="29" spans="36:37" x14ac:dyDescent="0.25">
      <c r="AJ29" s="113"/>
      <c r="AK29" s="113"/>
    </row>
    <row r="30" spans="36:37" x14ac:dyDescent="0.25">
      <c r="AJ30" s="113"/>
      <c r="AK30" s="113"/>
    </row>
    <row r="31" spans="36:37" x14ac:dyDescent="0.25">
      <c r="AJ31" s="113"/>
      <c r="AK31" s="113"/>
    </row>
    <row r="32" spans="36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K44"/>
  <sheetViews>
    <sheetView zoomScale="120" zoomScaleNormal="120" workbookViewId="0">
      <pane xSplit="1" topLeftCell="AF1" activePane="topRight" state="frozen"/>
      <selection activeCell="AD13" sqref="AD13"/>
      <selection pane="topRight" activeCell="AD13" sqref="AD13"/>
    </sheetView>
  </sheetViews>
  <sheetFormatPr defaultRowHeight="15" x14ac:dyDescent="0.25"/>
  <cols>
    <col min="1" max="1" width="33.7109375" customWidth="1"/>
    <col min="22" max="22" width="10" bestFit="1" customWidth="1"/>
    <col min="29" max="29" width="12.28515625" customWidth="1"/>
    <col min="30" max="30" width="12.28515625" style="90" customWidth="1"/>
    <col min="31" max="31" width="11.28515625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x14ac:dyDescent="0.25">
      <c r="C3" t="s">
        <v>28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35">
        <v>63.75</v>
      </c>
      <c r="C5" s="35">
        <v>62.49999999999995</v>
      </c>
      <c r="D5" s="35">
        <v>69.166666666666657</v>
      </c>
      <c r="E5" s="35">
        <v>85.58</v>
      </c>
      <c r="F5" s="35">
        <v>85.58</v>
      </c>
      <c r="G5" s="35">
        <v>85.58</v>
      </c>
      <c r="H5" s="35">
        <v>85.58</v>
      </c>
      <c r="I5" s="35">
        <v>101.75</v>
      </c>
      <c r="J5" s="35">
        <v>101.96367499999999</v>
      </c>
      <c r="K5" s="35">
        <v>118.582278659596</v>
      </c>
      <c r="L5" s="35">
        <v>118.782278659596</v>
      </c>
      <c r="M5" s="35">
        <v>158.582278659596</v>
      </c>
      <c r="N5" s="35">
        <v>143.636363636363</v>
      </c>
      <c r="O5" s="35">
        <v>151.81818181818099</v>
      </c>
      <c r="P5" s="35">
        <v>157.5</v>
      </c>
      <c r="Q5" s="35">
        <v>160</v>
      </c>
      <c r="R5" s="35">
        <v>155.71428571428501</v>
      </c>
      <c r="S5" s="35">
        <v>154.54545454545499</v>
      </c>
      <c r="T5" s="35">
        <v>157.142857142857</v>
      </c>
      <c r="U5" s="35">
        <v>150</v>
      </c>
      <c r="V5" s="35">
        <v>152.222222222222</v>
      </c>
      <c r="W5" s="35">
        <v>150.44</v>
      </c>
      <c r="X5" s="35">
        <v>158.33000000000001</v>
      </c>
      <c r="Y5" s="7">
        <v>180.57142857142901</v>
      </c>
      <c r="Z5" s="46">
        <v>185</v>
      </c>
      <c r="AA5" s="93">
        <v>174.61538461538501</v>
      </c>
      <c r="AB5" s="100">
        <v>155</v>
      </c>
      <c r="AC5" s="100">
        <v>160.556487</v>
      </c>
      <c r="AD5" s="100">
        <v>158.44999999999999</v>
      </c>
      <c r="AE5" s="100">
        <v>160</v>
      </c>
      <c r="AF5" s="100">
        <v>159</v>
      </c>
      <c r="AG5" s="46">
        <v>161.81818181818201</v>
      </c>
      <c r="AH5" s="44">
        <v>160</v>
      </c>
      <c r="AI5" s="46">
        <v>182.85714285714201</v>
      </c>
      <c r="AJ5" s="113">
        <f>(AI5-W5)/W5*100</f>
        <v>21.548220458084295</v>
      </c>
      <c r="AK5" s="113">
        <f>(AI5-AH5)/AH5*100</f>
        <v>14.285714285713755</v>
      </c>
    </row>
    <row r="6" spans="1:37" ht="15" customHeight="1" x14ac:dyDescent="0.25">
      <c r="A6" s="1" t="s">
        <v>1</v>
      </c>
      <c r="B6" s="35">
        <v>770.83333333333303</v>
      </c>
      <c r="C6" s="35">
        <v>942.61363636363501</v>
      </c>
      <c r="D6" s="35">
        <v>942.61363636363501</v>
      </c>
      <c r="E6" s="35">
        <v>942.61363636363501</v>
      </c>
      <c r="F6" s="35">
        <v>951.58730158729895</v>
      </c>
      <c r="G6" s="35">
        <v>943.33333333333303</v>
      </c>
      <c r="H6" s="35">
        <v>918.75</v>
      </c>
      <c r="I6" s="35">
        <v>1000.5</v>
      </c>
      <c r="J6" s="35">
        <v>1150.25</v>
      </c>
      <c r="K6" s="35">
        <v>1150.25</v>
      </c>
      <c r="L6" s="35">
        <v>1150.25</v>
      </c>
      <c r="M6" s="35">
        <v>1550.25</v>
      </c>
      <c r="N6" s="35">
        <v>980</v>
      </c>
      <c r="O6" s="35">
        <v>1055</v>
      </c>
      <c r="P6" s="35">
        <v>1093.75</v>
      </c>
      <c r="Q6" s="35">
        <v>1100</v>
      </c>
      <c r="R6" s="35">
        <v>1157.1428571428571</v>
      </c>
      <c r="S6" s="35">
        <v>1245.2380952380952</v>
      </c>
      <c r="T6" s="35">
        <v>1275</v>
      </c>
      <c r="U6" s="35">
        <v>1255.57</v>
      </c>
      <c r="V6" s="35">
        <v>1200</v>
      </c>
      <c r="W6" s="35">
        <v>1200</v>
      </c>
      <c r="X6" s="35">
        <v>1213.33</v>
      </c>
      <c r="Y6" s="7">
        <v>1500</v>
      </c>
      <c r="Z6" s="46">
        <v>1693.75</v>
      </c>
      <c r="AA6" s="93">
        <v>1635</v>
      </c>
      <c r="AB6" s="100">
        <v>1550</v>
      </c>
      <c r="AC6" s="100">
        <v>1600.2254129999999</v>
      </c>
      <c r="AD6" s="100">
        <v>1560.5</v>
      </c>
      <c r="AE6" s="100">
        <v>1580</v>
      </c>
      <c r="AF6" s="100">
        <v>1600</v>
      </c>
      <c r="AG6" s="46">
        <v>1650.3684210526301</v>
      </c>
      <c r="AH6" s="44">
        <v>1655</v>
      </c>
      <c r="AI6" s="46">
        <v>1661.1111111111099</v>
      </c>
      <c r="AJ6" s="113">
        <f t="shared" ref="AJ6:AJ9" si="0">(AI6-W6)/W6*100</f>
        <v>38.425925925925831</v>
      </c>
      <c r="AK6" s="113">
        <f t="shared" ref="AK6:AK9" si="1">(AI6-AH6)/AH6*100</f>
        <v>0.36925142665316912</v>
      </c>
    </row>
    <row r="7" spans="1:37" ht="15" customHeight="1" x14ac:dyDescent="0.25">
      <c r="A7" s="1" t="s">
        <v>2</v>
      </c>
      <c r="B7" s="35">
        <v>19625</v>
      </c>
      <c r="C7" s="35">
        <v>22500</v>
      </c>
      <c r="D7" s="35">
        <v>22500</v>
      </c>
      <c r="E7" s="35">
        <v>22500</v>
      </c>
      <c r="F7" s="35">
        <v>25000</v>
      </c>
      <c r="G7" s="35">
        <v>25000</v>
      </c>
      <c r="H7" s="35">
        <v>20000</v>
      </c>
      <c r="I7" s="35">
        <v>22500</v>
      </c>
      <c r="J7" s="35">
        <v>22547.25</v>
      </c>
      <c r="K7" s="35">
        <v>27045</v>
      </c>
      <c r="L7" s="35">
        <v>30000</v>
      </c>
      <c r="M7" s="35">
        <v>30000</v>
      </c>
      <c r="N7" s="35">
        <v>30000</v>
      </c>
      <c r="O7" s="35">
        <v>30000</v>
      </c>
      <c r="P7" s="35">
        <v>30000</v>
      </c>
      <c r="Q7" s="35">
        <v>30000</v>
      </c>
      <c r="R7" s="35">
        <v>35000</v>
      </c>
      <c r="S7" s="35">
        <v>35000</v>
      </c>
      <c r="T7" s="35">
        <v>35000</v>
      </c>
      <c r="U7" s="35">
        <v>35000</v>
      </c>
      <c r="V7" s="35">
        <v>35000</v>
      </c>
      <c r="W7" s="35">
        <v>35000</v>
      </c>
      <c r="X7" s="35">
        <v>35000</v>
      </c>
      <c r="Y7" s="7">
        <v>25000</v>
      </c>
      <c r="Z7" s="46">
        <v>30000</v>
      </c>
      <c r="AA7" s="93">
        <v>25000</v>
      </c>
      <c r="AB7" s="100">
        <v>24500</v>
      </c>
      <c r="AC7" s="24">
        <v>25000</v>
      </c>
      <c r="AD7" s="100">
        <v>26500.666666666701</v>
      </c>
      <c r="AE7" s="100">
        <v>26500</v>
      </c>
      <c r="AF7" s="100">
        <v>26500</v>
      </c>
      <c r="AG7" s="46">
        <v>23500</v>
      </c>
      <c r="AH7" s="44">
        <v>23500</v>
      </c>
      <c r="AI7" s="46">
        <v>24000</v>
      </c>
      <c r="AJ7" s="113">
        <f t="shared" si="0"/>
        <v>-31.428571428571427</v>
      </c>
      <c r="AK7" s="113">
        <f t="shared" si="1"/>
        <v>2.1276595744680851</v>
      </c>
    </row>
    <row r="8" spans="1:37" ht="15" customHeight="1" x14ac:dyDescent="0.25">
      <c r="A8" s="1" t="s">
        <v>3</v>
      </c>
      <c r="B8" s="35">
        <v>57.197802197802147</v>
      </c>
      <c r="C8" s="35">
        <v>70.852272727272691</v>
      </c>
      <c r="D8" s="35">
        <v>59.571428571428555</v>
      </c>
      <c r="E8" s="35">
        <v>77.548076923076906</v>
      </c>
      <c r="F8" s="35">
        <v>71.875</v>
      </c>
      <c r="G8" s="35">
        <v>62.77777777777775</v>
      </c>
      <c r="H8" s="35">
        <v>65.2083333333333</v>
      </c>
      <c r="I8" s="35">
        <v>82.7777777777777</v>
      </c>
      <c r="J8" s="35">
        <v>82.951611111111035</v>
      </c>
      <c r="K8" s="35">
        <v>72.605078427381997</v>
      </c>
      <c r="L8" s="35">
        <v>73.181818181818159</v>
      </c>
      <c r="M8" s="35">
        <v>73.181818181818159</v>
      </c>
      <c r="N8" s="35">
        <v>62.38095238095238</v>
      </c>
      <c r="O8" s="35">
        <v>61.428571428571431</v>
      </c>
      <c r="P8" s="35">
        <v>70</v>
      </c>
      <c r="Q8" s="35">
        <v>73.809523809523796</v>
      </c>
      <c r="R8" s="35">
        <v>74.9444444444444</v>
      </c>
      <c r="S8" s="35">
        <v>74</v>
      </c>
      <c r="T8" s="35">
        <v>79.3333333333333</v>
      </c>
      <c r="U8" s="35">
        <v>80</v>
      </c>
      <c r="V8" s="35">
        <v>76.6666666666667</v>
      </c>
      <c r="W8" s="35">
        <v>71.4444444444444</v>
      </c>
      <c r="X8" s="35">
        <v>68.75</v>
      </c>
      <c r="Y8" s="7">
        <v>80.764705882352899</v>
      </c>
      <c r="Z8" s="46">
        <v>92.222222222222229</v>
      </c>
      <c r="AA8" s="93">
        <v>70.526315789473685</v>
      </c>
      <c r="AB8" s="100">
        <v>68.125</v>
      </c>
      <c r="AC8" s="100">
        <v>70.784512399999997</v>
      </c>
      <c r="AD8" s="100">
        <v>73</v>
      </c>
      <c r="AE8" s="100">
        <v>70</v>
      </c>
      <c r="AF8" s="100">
        <v>75</v>
      </c>
      <c r="AG8" s="46">
        <v>79.5</v>
      </c>
      <c r="AH8" s="44">
        <v>80</v>
      </c>
      <c r="AI8" s="46">
        <v>86.190476190476204</v>
      </c>
      <c r="AJ8" s="113">
        <f t="shared" si="0"/>
        <v>20.639857809375791</v>
      </c>
      <c r="AK8" s="113">
        <f t="shared" si="1"/>
        <v>7.738095238095255</v>
      </c>
    </row>
    <row r="9" spans="1:37" ht="15" customHeight="1" x14ac:dyDescent="0.25">
      <c r="A9" s="1" t="s">
        <v>4</v>
      </c>
      <c r="B9" s="35">
        <v>400.11</v>
      </c>
      <c r="C9" s="35">
        <v>400.95023100000003</v>
      </c>
      <c r="D9" s="35">
        <v>401.7922264851</v>
      </c>
      <c r="E9" s="35">
        <v>402.63599016071873</v>
      </c>
      <c r="F9" s="35">
        <v>403.48152574005621</v>
      </c>
      <c r="G9" s="35">
        <v>404.32883694411032</v>
      </c>
      <c r="H9" s="35">
        <v>405.17792750169298</v>
      </c>
      <c r="I9" s="35">
        <v>406.02880114944651</v>
      </c>
      <c r="J9" s="35">
        <v>406.88146163186036</v>
      </c>
      <c r="K9" s="35">
        <v>481.36923696946798</v>
      </c>
      <c r="L9" s="35">
        <v>481.36923696946798</v>
      </c>
      <c r="M9" s="35">
        <v>501.36923696946798</v>
      </c>
      <c r="N9" s="35">
        <v>455.85</v>
      </c>
      <c r="O9" s="35">
        <v>455.89</v>
      </c>
      <c r="P9" s="35">
        <v>453.76</v>
      </c>
      <c r="Q9" s="35">
        <v>456.8</v>
      </c>
      <c r="R9" s="35">
        <v>450.11</v>
      </c>
      <c r="S9" s="35">
        <v>455.75</v>
      </c>
      <c r="T9" s="35">
        <v>455</v>
      </c>
      <c r="U9" s="35">
        <v>445</v>
      </c>
      <c r="V9" s="35">
        <v>436.54</v>
      </c>
      <c r="W9" s="35">
        <v>435.5</v>
      </c>
      <c r="X9" s="35">
        <v>449.95214650228002</v>
      </c>
      <c r="Y9" s="12">
        <v>400</v>
      </c>
      <c r="Z9" s="44">
        <v>450</v>
      </c>
      <c r="AA9" s="44">
        <v>450</v>
      </c>
      <c r="AB9" s="100">
        <v>425.25</v>
      </c>
      <c r="AC9" s="12">
        <v>450.45124700000002</v>
      </c>
      <c r="AD9" s="12">
        <v>430.55</v>
      </c>
      <c r="AE9" s="100">
        <v>440</v>
      </c>
      <c r="AF9" s="12">
        <v>440</v>
      </c>
      <c r="AG9" s="44">
        <v>450</v>
      </c>
      <c r="AH9" s="44">
        <v>450</v>
      </c>
      <c r="AI9" s="44">
        <v>450</v>
      </c>
      <c r="AJ9" s="113">
        <f t="shared" si="0"/>
        <v>3.3295063145809412</v>
      </c>
      <c r="AK9" s="113">
        <f t="shared" si="1"/>
        <v>0</v>
      </c>
    </row>
    <row r="10" spans="1:37" x14ac:dyDescent="0.25">
      <c r="AJ10" s="113"/>
      <c r="AK10" s="113"/>
    </row>
    <row r="11" spans="1:37" x14ac:dyDescent="0.25">
      <c r="AJ11" s="113"/>
      <c r="AK11" s="113"/>
    </row>
    <row r="12" spans="1:37" x14ac:dyDescent="0.25">
      <c r="AJ12" s="113"/>
      <c r="AK12" s="113"/>
    </row>
    <row r="13" spans="1:37" x14ac:dyDescent="0.25">
      <c r="AJ13" s="113"/>
      <c r="AK13" s="113"/>
    </row>
    <row r="14" spans="1:37" x14ac:dyDescent="0.25">
      <c r="AJ14" s="113"/>
      <c r="AK14" s="113"/>
    </row>
    <row r="15" spans="1:37" x14ac:dyDescent="0.25">
      <c r="AJ15" s="113"/>
      <c r="AK15" s="113"/>
    </row>
    <row r="16" spans="1:37" x14ac:dyDescent="0.25">
      <c r="AJ16" s="113"/>
      <c r="AK16" s="113"/>
    </row>
    <row r="17" spans="36:37" x14ac:dyDescent="0.25">
      <c r="AJ17" s="113"/>
      <c r="AK17" s="113"/>
    </row>
    <row r="18" spans="36:37" x14ac:dyDescent="0.25">
      <c r="AJ18" s="113"/>
      <c r="AK18" s="113"/>
    </row>
    <row r="19" spans="36:37" x14ac:dyDescent="0.25">
      <c r="AJ19" s="113"/>
      <c r="AK19" s="113"/>
    </row>
    <row r="20" spans="36:37" x14ac:dyDescent="0.25">
      <c r="AJ20" s="113"/>
      <c r="AK20" s="113"/>
    </row>
    <row r="21" spans="36:37" x14ac:dyDescent="0.25">
      <c r="AJ21" s="113"/>
      <c r="AK21" s="113"/>
    </row>
    <row r="22" spans="36:37" x14ac:dyDescent="0.25">
      <c r="AJ22" s="113"/>
      <c r="AK22" s="113"/>
    </row>
    <row r="23" spans="36:37" x14ac:dyDescent="0.25">
      <c r="AJ23" s="113"/>
      <c r="AK23" s="113"/>
    </row>
    <row r="24" spans="36:37" x14ac:dyDescent="0.25">
      <c r="AJ24" s="113"/>
      <c r="AK24" s="113"/>
    </row>
    <row r="25" spans="36:37" x14ac:dyDescent="0.25">
      <c r="AJ25" s="113"/>
      <c r="AK25" s="113"/>
    </row>
    <row r="26" spans="36:37" x14ac:dyDescent="0.25">
      <c r="AJ26" s="113"/>
      <c r="AK26" s="113"/>
    </row>
    <row r="27" spans="36:37" x14ac:dyDescent="0.25">
      <c r="AJ27" s="113"/>
      <c r="AK27" s="113"/>
    </row>
    <row r="28" spans="36:37" x14ac:dyDescent="0.25">
      <c r="AJ28" s="113"/>
      <c r="AK28" s="113"/>
    </row>
    <row r="29" spans="36:37" x14ac:dyDescent="0.25">
      <c r="AJ29" s="113"/>
      <c r="AK29" s="113"/>
    </row>
    <row r="30" spans="36:37" x14ac:dyDescent="0.25">
      <c r="AJ30" s="113"/>
      <c r="AK30" s="113"/>
    </row>
    <row r="31" spans="36:37" x14ac:dyDescent="0.25">
      <c r="AJ31" s="113"/>
      <c r="AK31" s="113"/>
    </row>
    <row r="32" spans="36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K44"/>
  <sheetViews>
    <sheetView zoomScale="120" zoomScaleNormal="120" workbookViewId="0">
      <pane xSplit="1" topLeftCell="AF1" activePane="topRight" state="frozen"/>
      <selection activeCell="AD13" sqref="AD13"/>
      <selection pane="topRight" activeCell="AD13" sqref="AD13"/>
    </sheetView>
  </sheetViews>
  <sheetFormatPr defaultRowHeight="15" x14ac:dyDescent="0.25"/>
  <cols>
    <col min="1" max="1" width="32.42578125" customWidth="1"/>
    <col min="30" max="30" width="9.140625" style="90"/>
    <col min="31" max="31" width="12.140625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x14ac:dyDescent="0.25">
      <c r="C3" t="s">
        <v>27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35">
        <v>87.5</v>
      </c>
      <c r="C5" s="35">
        <v>77.0833333333333</v>
      </c>
      <c r="D5" s="35">
        <v>85</v>
      </c>
      <c r="E5" s="35">
        <v>87.5</v>
      </c>
      <c r="F5" s="35">
        <v>92.5</v>
      </c>
      <c r="G5" s="35">
        <v>86.25</v>
      </c>
      <c r="H5" s="35">
        <v>85.5</v>
      </c>
      <c r="I5" s="35">
        <v>90</v>
      </c>
      <c r="J5" s="35">
        <v>90.188999999999993</v>
      </c>
      <c r="K5" s="35">
        <v>88.649491291933302</v>
      </c>
      <c r="L5" s="35">
        <v>116.6666666666665</v>
      </c>
      <c r="M5" s="35">
        <v>126.666666666667</v>
      </c>
      <c r="N5" s="35">
        <v>110</v>
      </c>
      <c r="O5" s="35">
        <v>78.571428571428569</v>
      </c>
      <c r="P5" s="35">
        <v>80</v>
      </c>
      <c r="Q5" s="35">
        <v>91.25</v>
      </c>
      <c r="R5" s="35">
        <v>92.5</v>
      </c>
      <c r="S5" s="35">
        <v>83.75</v>
      </c>
      <c r="T5" s="35">
        <v>93.75</v>
      </c>
      <c r="U5" s="35">
        <v>93</v>
      </c>
      <c r="V5" s="35">
        <v>111.66666666666667</v>
      </c>
      <c r="W5" s="35">
        <v>117.777777777778</v>
      </c>
      <c r="X5" s="35">
        <v>123.63</v>
      </c>
      <c r="Y5" s="7">
        <v>114.28571428571429</v>
      </c>
      <c r="Z5" s="46">
        <v>120.25</v>
      </c>
      <c r="AA5" s="94">
        <v>105</v>
      </c>
      <c r="AB5" s="100">
        <v>95</v>
      </c>
      <c r="AC5" s="24">
        <v>100.52417</v>
      </c>
      <c r="AD5" s="100">
        <v>110.666666666666</v>
      </c>
      <c r="AE5" s="100">
        <v>115</v>
      </c>
      <c r="AF5" s="100">
        <v>115</v>
      </c>
      <c r="AG5" s="46">
        <v>135</v>
      </c>
      <c r="AH5" s="46">
        <v>125</v>
      </c>
      <c r="AI5" s="46">
        <v>134</v>
      </c>
      <c r="AJ5" s="113">
        <f>(AI5-W5)/W5*100</f>
        <v>13.773584905660163</v>
      </c>
      <c r="AK5" s="113">
        <f>(AI5-AH5)/AH5*100</f>
        <v>7.1999999999999993</v>
      </c>
    </row>
    <row r="6" spans="1:37" ht="15" customHeight="1" x14ac:dyDescent="0.25">
      <c r="A6" s="1" t="s">
        <v>1</v>
      </c>
      <c r="B6" s="35">
        <v>1587.5</v>
      </c>
      <c r="C6" s="35">
        <v>1500</v>
      </c>
      <c r="D6" s="35">
        <v>1512.5</v>
      </c>
      <c r="E6" s="35">
        <v>1512.5</v>
      </c>
      <c r="F6" s="35">
        <v>1625</v>
      </c>
      <c r="G6" s="35">
        <v>1162.5</v>
      </c>
      <c r="H6" s="35">
        <v>1120.3499999999999</v>
      </c>
      <c r="I6" s="35">
        <v>1120.3499999999999</v>
      </c>
      <c r="J6" s="35">
        <v>1120.3499999999999</v>
      </c>
      <c r="K6" s="35">
        <v>1125.22</v>
      </c>
      <c r="L6" s="35">
        <v>1125.22</v>
      </c>
      <c r="M6" s="35">
        <v>1500.33</v>
      </c>
      <c r="N6" s="35">
        <v>1200</v>
      </c>
      <c r="O6" s="35">
        <v>1400</v>
      </c>
      <c r="P6" s="35">
        <v>1428.57142857143</v>
      </c>
      <c r="Q6" s="35">
        <v>1455.55555555556</v>
      </c>
      <c r="R6" s="35">
        <v>1411.1111111111099</v>
      </c>
      <c r="S6" s="35">
        <v>1311.1111111111111</v>
      </c>
      <c r="T6" s="35">
        <v>1266.6666666666599</v>
      </c>
      <c r="U6" s="35">
        <v>1250.78</v>
      </c>
      <c r="V6" s="35">
        <v>1150</v>
      </c>
      <c r="W6" s="35">
        <v>1087.5</v>
      </c>
      <c r="X6" s="35">
        <v>1160</v>
      </c>
      <c r="Y6" s="7">
        <v>1906.25</v>
      </c>
      <c r="Z6" s="46">
        <v>1950</v>
      </c>
      <c r="AA6" s="94">
        <v>1966.6666666666667</v>
      </c>
      <c r="AB6" s="100">
        <v>1933.3333333333333</v>
      </c>
      <c r="AC6" s="24">
        <v>2000.2365400000001</v>
      </c>
      <c r="AD6" s="100">
        <v>1850.85</v>
      </c>
      <c r="AE6" s="100">
        <v>1850</v>
      </c>
      <c r="AF6" s="100">
        <v>1800</v>
      </c>
      <c r="AG6" s="46">
        <v>2161</v>
      </c>
      <c r="AH6" s="46">
        <v>2165</v>
      </c>
      <c r="AI6" s="46">
        <v>2215.625</v>
      </c>
      <c r="AJ6" s="113">
        <f t="shared" ref="AJ6:AJ9" si="0">(AI6-W6)/W6*100</f>
        <v>103.73563218390804</v>
      </c>
      <c r="AK6" s="113">
        <f t="shared" ref="AK6:AK9" si="1">(AI6-AH6)/AH6*100</f>
        <v>2.3383371824480368</v>
      </c>
    </row>
    <row r="7" spans="1:37" ht="15" customHeight="1" x14ac:dyDescent="0.25">
      <c r="A7" s="1" t="s">
        <v>2</v>
      </c>
      <c r="B7" s="35">
        <v>23760.33</v>
      </c>
      <c r="C7" s="35">
        <v>23810.226693000001</v>
      </c>
      <c r="D7" s="35">
        <v>23860.228169055299</v>
      </c>
      <c r="E7" s="35">
        <v>25000</v>
      </c>
      <c r="F7" s="35">
        <v>25052.5</v>
      </c>
      <c r="G7" s="35">
        <v>20000</v>
      </c>
      <c r="H7" s="35">
        <v>20000</v>
      </c>
      <c r="I7" s="35">
        <v>20042</v>
      </c>
      <c r="J7" s="35">
        <v>20084.088199999998</v>
      </c>
      <c r="K7" s="35">
        <v>24054.364711738199</v>
      </c>
      <c r="L7" s="35">
        <v>24104.878877632847</v>
      </c>
      <c r="M7" s="35">
        <v>25550.21</v>
      </c>
      <c r="N7" s="35">
        <v>25550.21</v>
      </c>
      <c r="O7" s="35">
        <v>25550.21</v>
      </c>
      <c r="P7" s="35">
        <v>25000</v>
      </c>
      <c r="Q7" s="35">
        <v>25000</v>
      </c>
      <c r="R7" s="35">
        <v>30000</v>
      </c>
      <c r="S7" s="35">
        <v>30000</v>
      </c>
      <c r="T7" s="35">
        <v>30000</v>
      </c>
      <c r="U7" s="35">
        <v>30000</v>
      </c>
      <c r="V7" s="35">
        <v>30000</v>
      </c>
      <c r="W7" s="35">
        <v>31000</v>
      </c>
      <c r="X7" s="35">
        <v>31000</v>
      </c>
      <c r="Y7" s="7">
        <v>35000</v>
      </c>
      <c r="Z7" s="46">
        <v>36000</v>
      </c>
      <c r="AA7" s="94">
        <v>36000</v>
      </c>
      <c r="AB7" s="100">
        <v>36000</v>
      </c>
      <c r="AC7" s="24">
        <v>36500</v>
      </c>
      <c r="AD7" s="24">
        <v>35500</v>
      </c>
      <c r="AE7" s="100">
        <v>36000</v>
      </c>
      <c r="AF7" s="100">
        <v>36500</v>
      </c>
      <c r="AG7" s="46">
        <v>36600</v>
      </c>
      <c r="AH7" s="46">
        <v>36600</v>
      </c>
      <c r="AI7" s="46">
        <v>35600</v>
      </c>
      <c r="AJ7" s="113">
        <f t="shared" si="0"/>
        <v>14.838709677419354</v>
      </c>
      <c r="AK7" s="113">
        <f t="shared" si="1"/>
        <v>-2.7322404371584699</v>
      </c>
    </row>
    <row r="8" spans="1:37" ht="15" customHeight="1" x14ac:dyDescent="0.25">
      <c r="A8" s="1" t="s">
        <v>3</v>
      </c>
      <c r="B8" s="35">
        <v>56</v>
      </c>
      <c r="C8" s="35">
        <v>52</v>
      </c>
      <c r="D8" s="35">
        <v>50</v>
      </c>
      <c r="E8" s="35">
        <v>52</v>
      </c>
      <c r="F8" s="35">
        <v>53.571428571428555</v>
      </c>
      <c r="G8" s="35">
        <v>52.5</v>
      </c>
      <c r="H8" s="35">
        <v>51</v>
      </c>
      <c r="I8" s="35">
        <v>57.857142857142847</v>
      </c>
      <c r="J8" s="35">
        <v>57.978642857142844</v>
      </c>
      <c r="K8" s="35">
        <v>61.185823468944399</v>
      </c>
      <c r="L8" s="35">
        <v>82</v>
      </c>
      <c r="M8" s="35">
        <v>83.3333333333333</v>
      </c>
      <c r="N8" s="35">
        <v>53.333333333333336</v>
      </c>
      <c r="O8" s="35">
        <v>62.857142857142854</v>
      </c>
      <c r="P8" s="35">
        <v>62</v>
      </c>
      <c r="Q8" s="35">
        <v>63.5</v>
      </c>
      <c r="R8" s="35">
        <v>68.571428571428598</v>
      </c>
      <c r="S8" s="35">
        <v>63</v>
      </c>
      <c r="T8" s="35">
        <v>68.571428571428598</v>
      </c>
      <c r="U8" s="35">
        <v>68.28</v>
      </c>
      <c r="V8" s="35">
        <v>65.714285714285694</v>
      </c>
      <c r="W8" s="35">
        <v>70</v>
      </c>
      <c r="X8" s="35">
        <v>73.63</v>
      </c>
      <c r="Y8" s="7">
        <v>85</v>
      </c>
      <c r="Z8" s="46">
        <v>90.666666666666003</v>
      </c>
      <c r="AA8" s="94">
        <v>86.428571428571402</v>
      </c>
      <c r="AB8" s="100">
        <v>65</v>
      </c>
      <c r="AC8" s="12">
        <v>70.321449999999999</v>
      </c>
      <c r="AD8" s="100">
        <v>68.714285714285694</v>
      </c>
      <c r="AE8" s="100">
        <v>70</v>
      </c>
      <c r="AF8" s="12">
        <v>70</v>
      </c>
      <c r="AG8" s="46">
        <v>91.428571428571431</v>
      </c>
      <c r="AH8" s="46">
        <v>85</v>
      </c>
      <c r="AI8" s="46">
        <v>94.375</v>
      </c>
      <c r="AJ8" s="113">
        <f t="shared" si="0"/>
        <v>34.821428571428569</v>
      </c>
      <c r="AK8" s="113">
        <f t="shared" si="1"/>
        <v>11.029411764705882</v>
      </c>
    </row>
    <row r="9" spans="1:37" ht="15" customHeight="1" x14ac:dyDescent="0.25">
      <c r="A9" s="1" t="s">
        <v>4</v>
      </c>
      <c r="B9" s="35">
        <v>200</v>
      </c>
      <c r="C9" s="35">
        <v>200</v>
      </c>
      <c r="D9" s="35">
        <v>200</v>
      </c>
      <c r="E9" s="35">
        <v>200.42</v>
      </c>
      <c r="F9" s="35">
        <v>200.84088199999999</v>
      </c>
      <c r="G9" s="35">
        <v>201.26264785219999</v>
      </c>
      <c r="H9" s="35">
        <v>201.6852994126896</v>
      </c>
      <c r="I9" s="35">
        <v>202.10883854145624</v>
      </c>
      <c r="J9" s="35">
        <v>202.5332671023933</v>
      </c>
      <c r="K9" s="35">
        <v>223.43183501378499</v>
      </c>
      <c r="L9" s="35">
        <v>234.006041867314</v>
      </c>
      <c r="M9" s="35">
        <v>254.58145455523501</v>
      </c>
      <c r="N9" s="35">
        <v>245.68145455523501</v>
      </c>
      <c r="O9" s="35">
        <v>248.55</v>
      </c>
      <c r="P9" s="35">
        <v>300.11</v>
      </c>
      <c r="Q9" s="35">
        <v>300.12</v>
      </c>
      <c r="R9" s="35">
        <v>308.33999999999997</v>
      </c>
      <c r="S9" s="35">
        <v>304.23</v>
      </c>
      <c r="T9" s="35">
        <v>305</v>
      </c>
      <c r="U9" s="35">
        <v>304.75</v>
      </c>
      <c r="V9" s="35">
        <v>310</v>
      </c>
      <c r="W9" s="35">
        <v>308</v>
      </c>
      <c r="X9" s="35">
        <v>312.46570115635097</v>
      </c>
      <c r="Y9" s="12">
        <v>300</v>
      </c>
      <c r="Z9" s="44">
        <v>320</v>
      </c>
      <c r="AA9" s="44">
        <v>320</v>
      </c>
      <c r="AB9" s="12">
        <v>300</v>
      </c>
      <c r="AC9" s="12">
        <v>310.32155</v>
      </c>
      <c r="AD9" s="12">
        <v>300.60000000000002</v>
      </c>
      <c r="AE9" s="100">
        <v>300</v>
      </c>
      <c r="AF9" s="12">
        <v>300</v>
      </c>
      <c r="AG9" s="11">
        <v>307.01055778125777</v>
      </c>
      <c r="AH9" s="46">
        <v>310</v>
      </c>
      <c r="AI9" s="44">
        <v>300</v>
      </c>
      <c r="AJ9" s="113">
        <f t="shared" si="0"/>
        <v>-2.5974025974025974</v>
      </c>
      <c r="AK9" s="113">
        <f t="shared" si="1"/>
        <v>-3.225806451612903</v>
      </c>
    </row>
    <row r="10" spans="1:37" x14ac:dyDescent="0.25">
      <c r="AJ10" s="113"/>
      <c r="AK10" s="113"/>
    </row>
    <row r="11" spans="1:37" x14ac:dyDescent="0.25">
      <c r="AJ11" s="113"/>
      <c r="AK11" s="113"/>
    </row>
    <row r="12" spans="1:37" x14ac:dyDescent="0.25">
      <c r="AJ12" s="113"/>
      <c r="AK12" s="113"/>
    </row>
    <row r="13" spans="1:37" x14ac:dyDescent="0.25">
      <c r="AJ13" s="113"/>
      <c r="AK13" s="113"/>
    </row>
    <row r="14" spans="1:37" x14ac:dyDescent="0.25">
      <c r="AJ14" s="113"/>
      <c r="AK14" s="113"/>
    </row>
    <row r="15" spans="1:37" x14ac:dyDescent="0.25">
      <c r="AJ15" s="113"/>
      <c r="AK15" s="113"/>
    </row>
    <row r="16" spans="1:37" x14ac:dyDescent="0.25">
      <c r="AJ16" s="113"/>
      <c r="AK16" s="113"/>
    </row>
    <row r="17" spans="36:37" x14ac:dyDescent="0.25">
      <c r="AJ17" s="113"/>
      <c r="AK17" s="113"/>
    </row>
    <row r="18" spans="36:37" x14ac:dyDescent="0.25">
      <c r="AJ18" s="113"/>
      <c r="AK18" s="113"/>
    </row>
    <row r="19" spans="36:37" x14ac:dyDescent="0.25">
      <c r="AJ19" s="113"/>
      <c r="AK19" s="113"/>
    </row>
    <row r="20" spans="36:37" x14ac:dyDescent="0.25">
      <c r="AJ20" s="113"/>
      <c r="AK20" s="113"/>
    </row>
    <row r="21" spans="36:37" x14ac:dyDescent="0.25">
      <c r="AJ21" s="113"/>
      <c r="AK21" s="113"/>
    </row>
    <row r="22" spans="36:37" x14ac:dyDescent="0.25">
      <c r="AJ22" s="113"/>
      <c r="AK22" s="113"/>
    </row>
    <row r="23" spans="36:37" x14ac:dyDescent="0.25">
      <c r="AJ23" s="113"/>
      <c r="AK23" s="113"/>
    </row>
    <row r="24" spans="36:37" x14ac:dyDescent="0.25">
      <c r="AJ24" s="113"/>
      <c r="AK24" s="113"/>
    </row>
    <row r="25" spans="36:37" x14ac:dyDescent="0.25">
      <c r="AJ25" s="113"/>
      <c r="AK25" s="113"/>
    </row>
    <row r="26" spans="36:37" x14ac:dyDescent="0.25">
      <c r="AJ26" s="113"/>
      <c r="AK26" s="113"/>
    </row>
    <row r="27" spans="36:37" x14ac:dyDescent="0.25">
      <c r="AJ27" s="113"/>
      <c r="AK27" s="113"/>
    </row>
    <row r="28" spans="36:37" x14ac:dyDescent="0.25">
      <c r="AJ28" s="113"/>
      <c r="AK28" s="113"/>
    </row>
    <row r="29" spans="36:37" x14ac:dyDescent="0.25">
      <c r="AJ29" s="113"/>
      <c r="AK29" s="113"/>
    </row>
    <row r="30" spans="36:37" x14ac:dyDescent="0.25">
      <c r="AJ30" s="113"/>
      <c r="AK30" s="113"/>
    </row>
    <row r="31" spans="36:37" x14ac:dyDescent="0.25">
      <c r="AJ31" s="113"/>
      <c r="AK31" s="113"/>
    </row>
    <row r="32" spans="36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K44"/>
  <sheetViews>
    <sheetView zoomScale="120" zoomScaleNormal="120" workbookViewId="0">
      <pane xSplit="1" topLeftCell="AH1" activePane="topRight" state="frozen"/>
      <selection activeCell="AD13" sqref="AD13"/>
      <selection pane="topRight" activeCell="AD13" sqref="AD13"/>
    </sheetView>
  </sheetViews>
  <sheetFormatPr defaultRowHeight="15" x14ac:dyDescent="0.25"/>
  <cols>
    <col min="1" max="1" width="33" customWidth="1"/>
    <col min="25" max="25" width="11.5703125" bestFit="1" customWidth="1"/>
    <col min="30" max="30" width="9.140625" style="90"/>
    <col min="31" max="31" width="12.28515625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x14ac:dyDescent="0.25">
      <c r="C3" t="s">
        <v>26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35">
        <v>100</v>
      </c>
      <c r="C5" s="35">
        <v>100</v>
      </c>
      <c r="D5" s="35">
        <v>100</v>
      </c>
      <c r="E5" s="35">
        <v>100</v>
      </c>
      <c r="F5" s="35">
        <v>100</v>
      </c>
      <c r="G5" s="35">
        <v>100</v>
      </c>
      <c r="H5" s="35">
        <v>100</v>
      </c>
      <c r="I5" s="35">
        <v>100</v>
      </c>
      <c r="J5" s="35">
        <v>100</v>
      </c>
      <c r="K5" s="35">
        <v>104.44</v>
      </c>
      <c r="L5" s="35">
        <v>105.678</v>
      </c>
      <c r="M5" s="35">
        <v>156.07142857142901</v>
      </c>
      <c r="N5" s="35">
        <v>128.333333333333</v>
      </c>
      <c r="O5" s="35">
        <v>121.25</v>
      </c>
      <c r="P5" s="35">
        <v>100</v>
      </c>
      <c r="Q5" s="35">
        <v>103.333333333333</v>
      </c>
      <c r="R5" s="35">
        <v>105</v>
      </c>
      <c r="S5" s="35">
        <v>105.5</v>
      </c>
      <c r="T5" s="35">
        <v>100.5</v>
      </c>
      <c r="U5" s="35">
        <v>100</v>
      </c>
      <c r="V5" s="35">
        <v>108.777777777777</v>
      </c>
      <c r="W5" s="35">
        <v>104.55</v>
      </c>
      <c r="X5" s="35">
        <v>105</v>
      </c>
      <c r="Y5" s="7">
        <v>135.71428571428572</v>
      </c>
      <c r="Z5" s="46">
        <v>141.666666666666</v>
      </c>
      <c r="AA5" s="95">
        <v>156.666666666667</v>
      </c>
      <c r="AB5" s="100">
        <v>95.454545454545453</v>
      </c>
      <c r="AC5" s="100">
        <v>100.23145</v>
      </c>
      <c r="AD5" s="100">
        <v>96.363636363636402</v>
      </c>
      <c r="AE5" s="100">
        <v>100</v>
      </c>
      <c r="AF5" s="100">
        <v>110</v>
      </c>
      <c r="AG5" s="46">
        <v>121.875</v>
      </c>
      <c r="AH5" s="46">
        <v>125</v>
      </c>
      <c r="AI5" s="46">
        <v>133.84615384615401</v>
      </c>
      <c r="AJ5" s="113">
        <f>(AI5-W5)/W5*100</f>
        <v>28.021189714159746</v>
      </c>
      <c r="AK5" s="113">
        <f>(AI5-AH5)/AH5*100</f>
        <v>7.0769230769232081</v>
      </c>
    </row>
    <row r="6" spans="1:37" ht="15" customHeight="1" x14ac:dyDescent="0.25">
      <c r="A6" s="1" t="s">
        <v>1</v>
      </c>
      <c r="B6" s="35">
        <v>1406.25</v>
      </c>
      <c r="C6" s="35">
        <v>1471.42857142857</v>
      </c>
      <c r="D6" s="35">
        <v>1467.5</v>
      </c>
      <c r="E6" s="35">
        <v>1487.5</v>
      </c>
      <c r="F6" s="35">
        <v>1487.5</v>
      </c>
      <c r="G6" s="35">
        <v>1586.6666666666599</v>
      </c>
      <c r="H6" s="35">
        <v>1606.6666666666599</v>
      </c>
      <c r="I6" s="35">
        <v>1626.6666666666599</v>
      </c>
      <c r="J6" s="35">
        <v>1646.6666666666599</v>
      </c>
      <c r="K6" s="35">
        <v>1635.64944836415</v>
      </c>
      <c r="L6" s="35">
        <v>1850.27</v>
      </c>
      <c r="M6" s="35">
        <v>2050.27</v>
      </c>
      <c r="N6" s="35">
        <v>1535.7142857142801</v>
      </c>
      <c r="O6" s="35">
        <v>1520.8333333333301</v>
      </c>
      <c r="P6" s="35">
        <v>1456.6666666666599</v>
      </c>
      <c r="Q6" s="35">
        <v>1523.0769230769231</v>
      </c>
      <c r="R6" s="35">
        <v>1517.64705882352</v>
      </c>
      <c r="S6" s="35">
        <v>1394.1176470588234</v>
      </c>
      <c r="T6" s="35">
        <v>1405.55555555555</v>
      </c>
      <c r="U6" s="35">
        <v>1400</v>
      </c>
      <c r="V6" s="35">
        <v>1355</v>
      </c>
      <c r="W6" s="35">
        <v>1345.55</v>
      </c>
      <c r="X6" s="35">
        <v>1516.66</v>
      </c>
      <c r="Y6" s="7">
        <v>1706.25</v>
      </c>
      <c r="Z6" s="46">
        <v>1863.3333333333301</v>
      </c>
      <c r="AA6" s="95">
        <v>1727.27272727273</v>
      </c>
      <c r="AB6" s="100">
        <v>1700</v>
      </c>
      <c r="AC6" s="24">
        <v>1750.3265409999999</v>
      </c>
      <c r="AD6" s="24">
        <v>1725.45</v>
      </c>
      <c r="AE6" s="100">
        <v>1750</v>
      </c>
      <c r="AF6" s="100">
        <v>1700</v>
      </c>
      <c r="AG6" s="46">
        <v>1903.3333333333301</v>
      </c>
      <c r="AH6" s="46">
        <v>1900</v>
      </c>
      <c r="AI6" s="46">
        <v>1906.25</v>
      </c>
      <c r="AJ6" s="113">
        <f t="shared" ref="AJ6:AJ9" si="0">(AI6-W6)/W6*100</f>
        <v>41.670692281966488</v>
      </c>
      <c r="AK6" s="113">
        <f t="shared" ref="AK6:AK9" si="1">(AI6-AH6)/AH6*100</f>
        <v>0.3289473684210526</v>
      </c>
    </row>
    <row r="7" spans="1:37" ht="15" customHeight="1" x14ac:dyDescent="0.25">
      <c r="A7" s="1" t="s">
        <v>2</v>
      </c>
      <c r="B7" s="35">
        <v>28000</v>
      </c>
      <c r="C7" s="35">
        <v>27500</v>
      </c>
      <c r="D7" s="35">
        <v>25000</v>
      </c>
      <c r="E7" s="35">
        <v>25000</v>
      </c>
      <c r="F7" s="35">
        <v>25000</v>
      </c>
      <c r="G7" s="35">
        <v>25000</v>
      </c>
      <c r="H7" s="35">
        <v>25052.5</v>
      </c>
      <c r="I7" s="35">
        <v>25000</v>
      </c>
      <c r="J7" s="35">
        <v>25052.5</v>
      </c>
      <c r="K7" s="35">
        <v>24425.549511489</v>
      </c>
      <c r="L7" s="35">
        <v>24476.843165463128</v>
      </c>
      <c r="M7" s="35">
        <v>28000</v>
      </c>
      <c r="N7" s="35">
        <v>28000</v>
      </c>
      <c r="O7" s="35">
        <v>28000</v>
      </c>
      <c r="P7" s="35">
        <v>30000</v>
      </c>
      <c r="Q7" s="35">
        <v>30000</v>
      </c>
      <c r="R7" s="35">
        <v>29700.34</v>
      </c>
      <c r="S7" s="35">
        <v>30000</v>
      </c>
      <c r="T7" s="35">
        <v>30000</v>
      </c>
      <c r="U7" s="35">
        <v>30000</v>
      </c>
      <c r="V7" s="35">
        <v>30060</v>
      </c>
      <c r="W7" s="35">
        <v>30250</v>
      </c>
      <c r="X7" s="35">
        <v>30500.648848369601</v>
      </c>
      <c r="Y7" s="42">
        <v>30000</v>
      </c>
      <c r="Z7" s="24">
        <v>30500</v>
      </c>
      <c r="AA7" s="24">
        <v>30500</v>
      </c>
      <c r="AB7" s="100">
        <v>30000</v>
      </c>
      <c r="AC7" s="24">
        <v>31000</v>
      </c>
      <c r="AD7" s="24">
        <v>30000</v>
      </c>
      <c r="AE7" s="100">
        <v>31500</v>
      </c>
      <c r="AF7" s="24">
        <v>32000</v>
      </c>
      <c r="AG7" s="46">
        <v>32500</v>
      </c>
      <c r="AH7" s="46">
        <v>32550</v>
      </c>
      <c r="AI7" s="46">
        <v>32000</v>
      </c>
      <c r="AJ7" s="113">
        <f t="shared" si="0"/>
        <v>5.785123966942149</v>
      </c>
      <c r="AK7" s="113">
        <f t="shared" si="1"/>
        <v>-1.6897081413210446</v>
      </c>
    </row>
    <row r="8" spans="1:37" ht="15" customHeight="1" x14ac:dyDescent="0.25">
      <c r="A8" s="1" t="s">
        <v>3</v>
      </c>
      <c r="B8" s="35">
        <v>153.75</v>
      </c>
      <c r="C8" s="35">
        <v>154.166666666667</v>
      </c>
      <c r="D8" s="35">
        <v>150</v>
      </c>
      <c r="E8" s="35">
        <v>150</v>
      </c>
      <c r="F8" s="35">
        <v>153.333333333333</v>
      </c>
      <c r="G8" s="35">
        <v>152.5</v>
      </c>
      <c r="H8" s="35">
        <v>159.583333333333</v>
      </c>
      <c r="I8" s="35">
        <v>150</v>
      </c>
      <c r="J8" s="35">
        <v>150.315</v>
      </c>
      <c r="K8" s="35">
        <v>150.315</v>
      </c>
      <c r="L8" s="35">
        <v>150.315</v>
      </c>
      <c r="M8" s="35">
        <v>200.315</v>
      </c>
      <c r="N8" s="35">
        <v>153.84615384615299</v>
      </c>
      <c r="O8" s="35">
        <v>152.5</v>
      </c>
      <c r="P8" s="35">
        <v>179.166666666666</v>
      </c>
      <c r="Q8" s="35">
        <v>184.54545454545499</v>
      </c>
      <c r="R8" s="35">
        <v>196.666666666666</v>
      </c>
      <c r="S8" s="35">
        <v>184.61538461538399</v>
      </c>
      <c r="T8" s="35">
        <v>181.875</v>
      </c>
      <c r="U8" s="35">
        <v>180.54</v>
      </c>
      <c r="V8" s="35">
        <v>173.75</v>
      </c>
      <c r="W8" s="35">
        <v>170.25</v>
      </c>
      <c r="X8" s="35">
        <v>188.46</v>
      </c>
      <c r="Y8" s="7">
        <v>194.28571428571399</v>
      </c>
      <c r="Z8" s="46">
        <v>200.11764705882399</v>
      </c>
      <c r="AA8" s="95">
        <v>194.73684210526315</v>
      </c>
      <c r="AB8" s="100">
        <v>191.66666666666666</v>
      </c>
      <c r="AC8" s="12">
        <v>200.235241</v>
      </c>
      <c r="AD8" s="100">
        <v>173.52941176470588</v>
      </c>
      <c r="AE8" s="100">
        <v>175</v>
      </c>
      <c r="AF8" s="12">
        <v>170</v>
      </c>
      <c r="AG8" s="46">
        <v>183.84615384615401</v>
      </c>
      <c r="AH8" s="46">
        <v>180</v>
      </c>
      <c r="AI8" s="46">
        <v>200</v>
      </c>
      <c r="AJ8" s="113">
        <f t="shared" si="0"/>
        <v>17.474302496328928</v>
      </c>
      <c r="AK8" s="113">
        <f t="shared" si="1"/>
        <v>11.111111111111111</v>
      </c>
    </row>
    <row r="9" spans="1:37" ht="15" customHeight="1" x14ac:dyDescent="0.25">
      <c r="A9" s="1" t="s">
        <v>4</v>
      </c>
      <c r="B9" s="35">
        <v>1333.3333333333301</v>
      </c>
      <c r="C9" s="35">
        <v>1350</v>
      </c>
      <c r="D9" s="35">
        <v>1700</v>
      </c>
      <c r="E9" s="35">
        <v>1700</v>
      </c>
      <c r="F9" s="35">
        <v>1750</v>
      </c>
      <c r="G9" s="35">
        <v>1650</v>
      </c>
      <c r="H9" s="35">
        <v>1766.6666666666599</v>
      </c>
      <c r="I9" s="35">
        <v>1725</v>
      </c>
      <c r="J9" s="35">
        <v>1727.3625</v>
      </c>
      <c r="K9" s="35">
        <v>1727.3625</v>
      </c>
      <c r="L9" s="35">
        <v>1727.3625</v>
      </c>
      <c r="M9" s="35">
        <v>2025</v>
      </c>
      <c r="N9" s="35">
        <v>1533.3333333333301</v>
      </c>
      <c r="O9" s="35">
        <v>1333.3333333333333</v>
      </c>
      <c r="P9" s="35">
        <v>1440</v>
      </c>
      <c r="Q9" s="35">
        <v>1600</v>
      </c>
      <c r="R9" s="35">
        <v>1675</v>
      </c>
      <c r="S9" s="35">
        <v>1733.3333333333301</v>
      </c>
      <c r="T9" s="35">
        <v>1750</v>
      </c>
      <c r="U9" s="35">
        <v>1850</v>
      </c>
      <c r="V9" s="35">
        <v>1800</v>
      </c>
      <c r="W9" s="35">
        <v>1750</v>
      </c>
      <c r="X9" s="35">
        <v>1750</v>
      </c>
      <c r="Y9" s="7">
        <v>2050</v>
      </c>
      <c r="Z9" s="46">
        <v>2100</v>
      </c>
      <c r="AA9" s="95">
        <v>2050</v>
      </c>
      <c r="AB9" s="100">
        <v>2000</v>
      </c>
      <c r="AC9" s="12">
        <v>2050.1215470000002</v>
      </c>
      <c r="AD9" s="12">
        <v>2000.5</v>
      </c>
      <c r="AE9" s="100">
        <v>2000</v>
      </c>
      <c r="AF9" s="100">
        <v>2000</v>
      </c>
      <c r="AG9" s="46">
        <v>2110</v>
      </c>
      <c r="AH9" s="46">
        <v>2100</v>
      </c>
      <c r="AI9" s="46">
        <v>1666.6666666666667</v>
      </c>
      <c r="AJ9" s="113">
        <f t="shared" si="0"/>
        <v>-4.7619047619047574</v>
      </c>
      <c r="AK9" s="113">
        <f t="shared" si="1"/>
        <v>-20.634920634920633</v>
      </c>
    </row>
    <row r="10" spans="1:37" x14ac:dyDescent="0.25">
      <c r="AJ10" s="113"/>
      <c r="AK10" s="113"/>
    </row>
    <row r="11" spans="1:37" x14ac:dyDescent="0.25">
      <c r="AJ11" s="113"/>
      <c r="AK11" s="113"/>
    </row>
    <row r="12" spans="1:37" x14ac:dyDescent="0.25">
      <c r="AJ12" s="113"/>
      <c r="AK12" s="113"/>
    </row>
    <row r="13" spans="1:37" x14ac:dyDescent="0.25">
      <c r="AJ13" s="113"/>
      <c r="AK13" s="113"/>
    </row>
    <row r="14" spans="1:37" x14ac:dyDescent="0.25">
      <c r="AJ14" s="113"/>
      <c r="AK14" s="113"/>
    </row>
    <row r="15" spans="1:37" x14ac:dyDescent="0.25">
      <c r="AJ15" s="113"/>
      <c r="AK15" s="113"/>
    </row>
    <row r="16" spans="1:37" x14ac:dyDescent="0.25">
      <c r="AJ16" s="113"/>
      <c r="AK16" s="113"/>
    </row>
    <row r="17" spans="36:37" x14ac:dyDescent="0.25">
      <c r="AJ17" s="113"/>
      <c r="AK17" s="113"/>
    </row>
    <row r="18" spans="36:37" x14ac:dyDescent="0.25">
      <c r="AJ18" s="113"/>
      <c r="AK18" s="113"/>
    </row>
    <row r="19" spans="36:37" x14ac:dyDescent="0.25">
      <c r="AJ19" s="113"/>
      <c r="AK19" s="113"/>
    </row>
    <row r="20" spans="36:37" x14ac:dyDescent="0.25">
      <c r="AJ20" s="113"/>
      <c r="AK20" s="113"/>
    </row>
    <row r="21" spans="36:37" x14ac:dyDescent="0.25">
      <c r="AJ21" s="113"/>
      <c r="AK21" s="113"/>
    </row>
    <row r="22" spans="36:37" x14ac:dyDescent="0.25">
      <c r="AJ22" s="113"/>
      <c r="AK22" s="113"/>
    </row>
    <row r="23" spans="36:37" x14ac:dyDescent="0.25">
      <c r="AJ23" s="113"/>
      <c r="AK23" s="113"/>
    </row>
    <row r="24" spans="36:37" x14ac:dyDescent="0.25">
      <c r="AJ24" s="113"/>
      <c r="AK24" s="113"/>
    </row>
    <row r="25" spans="36:37" x14ac:dyDescent="0.25">
      <c r="AJ25" s="113"/>
      <c r="AK25" s="113"/>
    </row>
    <row r="26" spans="36:37" x14ac:dyDescent="0.25">
      <c r="AJ26" s="113"/>
      <c r="AK26" s="113"/>
    </row>
    <row r="27" spans="36:37" x14ac:dyDescent="0.25">
      <c r="AJ27" s="113"/>
      <c r="AK27" s="113"/>
    </row>
    <row r="28" spans="36:37" x14ac:dyDescent="0.25">
      <c r="AJ28" s="113"/>
      <c r="AK28" s="113"/>
    </row>
    <row r="29" spans="36:37" x14ac:dyDescent="0.25">
      <c r="AJ29" s="113"/>
      <c r="AK29" s="113"/>
    </row>
    <row r="30" spans="36:37" x14ac:dyDescent="0.25">
      <c r="AJ30" s="113"/>
      <c r="AK30" s="113"/>
    </row>
    <row r="31" spans="36:37" x14ac:dyDescent="0.25">
      <c r="AJ31" s="113"/>
      <c r="AK31" s="113"/>
    </row>
    <row r="32" spans="36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K44"/>
  <sheetViews>
    <sheetView zoomScale="120" zoomScaleNormal="120" workbookViewId="0">
      <pane xSplit="1" topLeftCell="AF1" activePane="topRight" state="frozen"/>
      <selection activeCell="AD13" sqref="AD13"/>
      <selection pane="topRight" activeCell="AD13" sqref="AD13"/>
    </sheetView>
  </sheetViews>
  <sheetFormatPr defaultRowHeight="15" x14ac:dyDescent="0.25"/>
  <cols>
    <col min="1" max="1" width="34.28515625" customWidth="1"/>
    <col min="22" max="22" width="10" bestFit="1" customWidth="1"/>
    <col min="30" max="30" width="9.140625" style="90"/>
    <col min="31" max="31" width="12.140625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x14ac:dyDescent="0.25">
      <c r="C3" t="s">
        <v>25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3">
        <v>50.25</v>
      </c>
      <c r="C5" s="3">
        <v>50.25</v>
      </c>
      <c r="D5" s="2">
        <v>60</v>
      </c>
      <c r="E5" s="2">
        <v>60</v>
      </c>
      <c r="F5" s="2">
        <v>60</v>
      </c>
      <c r="G5" s="2">
        <v>60</v>
      </c>
      <c r="H5" s="2">
        <v>60</v>
      </c>
      <c r="I5" s="2">
        <v>60</v>
      </c>
      <c r="J5" s="2">
        <v>75.163178289828906</v>
      </c>
      <c r="K5" s="2">
        <v>75.55</v>
      </c>
      <c r="L5" s="2">
        <v>80</v>
      </c>
      <c r="M5" s="2">
        <v>85</v>
      </c>
      <c r="N5" s="8">
        <v>75</v>
      </c>
      <c r="O5" s="17">
        <v>100</v>
      </c>
      <c r="P5" s="19">
        <v>100</v>
      </c>
      <c r="Q5" s="22">
        <v>112.5</v>
      </c>
      <c r="R5" s="22">
        <v>110</v>
      </c>
      <c r="S5" s="28">
        <v>100</v>
      </c>
      <c r="T5" s="30">
        <v>105.11</v>
      </c>
      <c r="U5" s="38">
        <v>100</v>
      </c>
      <c r="V5" s="43">
        <v>100</v>
      </c>
      <c r="W5" s="38">
        <v>100.22</v>
      </c>
      <c r="X5" s="35">
        <v>100</v>
      </c>
      <c r="Y5" s="7">
        <v>125</v>
      </c>
      <c r="Z5" s="46">
        <v>135</v>
      </c>
      <c r="AA5" s="46">
        <v>135</v>
      </c>
      <c r="AB5" s="100">
        <v>120</v>
      </c>
      <c r="AC5" s="12">
        <v>130.14521300000001</v>
      </c>
      <c r="AD5" s="100">
        <v>125.333333333333</v>
      </c>
      <c r="AE5" s="100">
        <v>130</v>
      </c>
      <c r="AF5" s="24">
        <v>130</v>
      </c>
      <c r="AG5" s="46">
        <v>150</v>
      </c>
      <c r="AH5" s="12">
        <v>145</v>
      </c>
      <c r="AI5" s="46">
        <v>158</v>
      </c>
      <c r="AJ5" s="113">
        <f>(AI5-W5)/W5*100</f>
        <v>57.653163041309121</v>
      </c>
      <c r="AK5" s="113">
        <f>(AI5-AH5)/AH5*100</f>
        <v>8.9655172413793096</v>
      </c>
    </row>
    <row r="6" spans="1:37" ht="15" customHeight="1" x14ac:dyDescent="0.25">
      <c r="A6" s="1" t="s">
        <v>1</v>
      </c>
      <c r="B6" s="2">
        <v>1200</v>
      </c>
      <c r="C6" s="3">
        <v>1202.52</v>
      </c>
      <c r="D6" s="3">
        <v>1202.52</v>
      </c>
      <c r="E6" s="3">
        <v>1202.52</v>
      </c>
      <c r="F6" s="3">
        <v>1202.52</v>
      </c>
      <c r="G6" s="2">
        <v>1350</v>
      </c>
      <c r="H6" s="2">
        <v>1350</v>
      </c>
      <c r="I6" s="2">
        <v>1591.6666666666652</v>
      </c>
      <c r="J6" s="2">
        <v>1591.6666666666652</v>
      </c>
      <c r="K6" s="2">
        <v>1547</v>
      </c>
      <c r="L6" s="2">
        <v>1575.47</v>
      </c>
      <c r="M6" s="2">
        <v>1747</v>
      </c>
      <c r="N6" s="8">
        <v>1600</v>
      </c>
      <c r="O6" s="17">
        <v>1466.6666666666699</v>
      </c>
      <c r="P6" s="19">
        <v>1850</v>
      </c>
      <c r="Q6" s="22">
        <v>1875</v>
      </c>
      <c r="R6" s="22">
        <v>1870</v>
      </c>
      <c r="S6" s="28">
        <v>1733.3333333333301</v>
      </c>
      <c r="T6" s="30">
        <v>1770</v>
      </c>
      <c r="U6" s="38">
        <v>1750</v>
      </c>
      <c r="V6" s="43">
        <v>1700</v>
      </c>
      <c r="W6" s="38">
        <v>1650.55</v>
      </c>
      <c r="X6" s="35">
        <v>1516.66</v>
      </c>
      <c r="Y6" s="7">
        <v>1580</v>
      </c>
      <c r="Z6" s="46">
        <v>1840</v>
      </c>
      <c r="AA6" s="96">
        <v>2050</v>
      </c>
      <c r="AB6" s="100">
        <v>2650</v>
      </c>
      <c r="AC6" s="12">
        <v>2700.2231449999999</v>
      </c>
      <c r="AD6" s="100">
        <v>2650</v>
      </c>
      <c r="AE6" s="100">
        <v>2650</v>
      </c>
      <c r="AF6" s="24">
        <v>2670</v>
      </c>
      <c r="AG6" s="46">
        <v>2685</v>
      </c>
      <c r="AH6" s="12">
        <v>2690</v>
      </c>
      <c r="AI6" s="46">
        <v>2666.6666666666702</v>
      </c>
      <c r="AJ6" s="113">
        <f t="shared" ref="AJ6:AJ9" si="0">(AI6-W6)/W6*100</f>
        <v>61.562307513657274</v>
      </c>
      <c r="AK6" s="113">
        <f t="shared" ref="AK6:AK9" si="1">(AI6-AH6)/AH6*100</f>
        <v>-0.86741016109032876</v>
      </c>
    </row>
    <row r="7" spans="1:37" ht="15" customHeight="1" x14ac:dyDescent="0.25">
      <c r="A7" s="1" t="s">
        <v>2</v>
      </c>
      <c r="B7" s="2">
        <v>22000</v>
      </c>
      <c r="C7" s="3">
        <v>22046.2</v>
      </c>
      <c r="D7" s="2">
        <v>22000</v>
      </c>
      <c r="E7" s="2">
        <v>29000</v>
      </c>
      <c r="F7" s="2">
        <v>22000</v>
      </c>
      <c r="G7" s="2">
        <v>22000</v>
      </c>
      <c r="H7" s="2">
        <v>26000</v>
      </c>
      <c r="I7" s="2">
        <v>22500</v>
      </c>
      <c r="J7" s="2">
        <v>27150.23360601185</v>
      </c>
      <c r="K7" s="2">
        <v>25827.999446334499</v>
      </c>
      <c r="L7" s="2">
        <v>27000</v>
      </c>
      <c r="M7" s="2">
        <v>30000</v>
      </c>
      <c r="N7" s="2">
        <v>29500.09</v>
      </c>
      <c r="O7" s="17">
        <v>29000</v>
      </c>
      <c r="P7" s="19">
        <v>29500</v>
      </c>
      <c r="Q7" s="22">
        <v>30000</v>
      </c>
      <c r="R7" s="22">
        <v>29000</v>
      </c>
      <c r="S7" s="28">
        <v>29000</v>
      </c>
      <c r="T7" s="30">
        <v>29000.33</v>
      </c>
      <c r="U7" s="38">
        <v>29500</v>
      </c>
      <c r="V7" s="43">
        <v>29500</v>
      </c>
      <c r="W7" s="38">
        <v>30000</v>
      </c>
      <c r="X7" s="35">
        <v>32000</v>
      </c>
      <c r="Y7" s="7">
        <v>29666.666666666668</v>
      </c>
      <c r="Z7" s="46">
        <v>30000</v>
      </c>
      <c r="AA7" s="96">
        <v>29666.666666666701</v>
      </c>
      <c r="AB7" s="100">
        <v>29500</v>
      </c>
      <c r="AC7" s="12">
        <v>30000</v>
      </c>
      <c r="AD7" s="100">
        <v>30000</v>
      </c>
      <c r="AE7" s="100">
        <v>30000</v>
      </c>
      <c r="AF7" s="24">
        <v>30500</v>
      </c>
      <c r="AG7" s="46">
        <v>30500</v>
      </c>
      <c r="AH7" s="12">
        <v>31000</v>
      </c>
      <c r="AI7" s="46">
        <v>30500</v>
      </c>
      <c r="AJ7" s="113">
        <f t="shared" si="0"/>
        <v>1.6666666666666667</v>
      </c>
      <c r="AK7" s="113">
        <f t="shared" si="1"/>
        <v>-1.6129032258064515</v>
      </c>
    </row>
    <row r="8" spans="1:37" ht="15" customHeight="1" x14ac:dyDescent="0.25">
      <c r="A8" s="1" t="s">
        <v>3</v>
      </c>
      <c r="B8" s="2">
        <v>60</v>
      </c>
      <c r="C8" s="3">
        <v>60.125999999999998</v>
      </c>
      <c r="D8" s="2">
        <v>60</v>
      </c>
      <c r="E8" s="2">
        <v>69.999999999999943</v>
      </c>
      <c r="F8" s="2">
        <v>72.5</v>
      </c>
      <c r="G8" s="2">
        <v>72.5</v>
      </c>
      <c r="H8" s="2">
        <v>70</v>
      </c>
      <c r="I8" s="2">
        <v>87</v>
      </c>
      <c r="J8" s="2">
        <v>86.882386341970658</v>
      </c>
      <c r="K8" s="2">
        <v>80.638270045596641</v>
      </c>
      <c r="L8" s="2">
        <v>90.69</v>
      </c>
      <c r="M8" s="2">
        <v>100.54</v>
      </c>
      <c r="N8" s="8">
        <v>75.714285714285708</v>
      </c>
      <c r="O8" s="17">
        <v>73.333333333333329</v>
      </c>
      <c r="P8" s="19">
        <v>100</v>
      </c>
      <c r="Q8" s="22">
        <v>102.333333333333</v>
      </c>
      <c r="R8" s="22">
        <v>108.571428571428</v>
      </c>
      <c r="S8" s="28">
        <v>109</v>
      </c>
      <c r="T8" s="30">
        <v>109.28571428571399</v>
      </c>
      <c r="U8" s="33">
        <v>108.75</v>
      </c>
      <c r="V8" s="43">
        <v>101.428571428571</v>
      </c>
      <c r="W8" s="33">
        <v>100.55</v>
      </c>
      <c r="X8" s="35">
        <v>100</v>
      </c>
      <c r="Y8" s="35">
        <v>100</v>
      </c>
      <c r="Z8" s="46">
        <v>120</v>
      </c>
      <c r="AA8" s="96">
        <v>98.25</v>
      </c>
      <c r="AB8" s="100">
        <v>87.142857142857139</v>
      </c>
      <c r="AC8" s="12">
        <v>96.236541000000003</v>
      </c>
      <c r="AD8" s="100">
        <v>91.666666666666671</v>
      </c>
      <c r="AE8" s="100">
        <v>90</v>
      </c>
      <c r="AF8" s="12">
        <v>90</v>
      </c>
      <c r="AG8" s="46">
        <v>100.5072</v>
      </c>
      <c r="AH8" s="12">
        <v>95</v>
      </c>
      <c r="AI8" s="46">
        <v>94</v>
      </c>
      <c r="AJ8" s="113">
        <f t="shared" si="0"/>
        <v>-6.5141720537046215</v>
      </c>
      <c r="AK8" s="113">
        <f t="shared" si="1"/>
        <v>-1.0526315789473684</v>
      </c>
    </row>
    <row r="9" spans="1:37" ht="15" customHeight="1" x14ac:dyDescent="0.25">
      <c r="A9" s="1" t="s">
        <v>4</v>
      </c>
      <c r="B9" s="3">
        <v>430.45</v>
      </c>
      <c r="C9" s="3">
        <v>431.35394500000001</v>
      </c>
      <c r="D9" s="3">
        <v>432.25978828450002</v>
      </c>
      <c r="E9" s="3">
        <v>433.16753383989749</v>
      </c>
      <c r="F9" s="3">
        <v>434.07718566096128</v>
      </c>
      <c r="G9" s="3">
        <v>434.98874775084931</v>
      </c>
      <c r="H9" s="3">
        <v>435.9022241211261</v>
      </c>
      <c r="I9" s="3">
        <v>436.81761879178043</v>
      </c>
      <c r="J9" s="2">
        <v>439.09255148805903</v>
      </c>
      <c r="K9" s="2">
        <v>481.36923696946798</v>
      </c>
      <c r="L9" s="3">
        <v>482.38011236710383</v>
      </c>
      <c r="M9" s="3">
        <v>499.893110603075</v>
      </c>
      <c r="N9" s="14">
        <v>470.76</v>
      </c>
      <c r="O9" s="14">
        <v>470.96</v>
      </c>
      <c r="P9" s="20">
        <v>473.89</v>
      </c>
      <c r="Q9" s="23">
        <v>474.5</v>
      </c>
      <c r="R9" s="23">
        <v>480.44</v>
      </c>
      <c r="S9" s="29">
        <v>480.75</v>
      </c>
      <c r="T9" s="33">
        <v>480</v>
      </c>
      <c r="U9" s="33">
        <v>480</v>
      </c>
      <c r="V9" s="40">
        <v>486.25</v>
      </c>
      <c r="W9" s="33">
        <v>482.55</v>
      </c>
      <c r="X9" s="12">
        <v>450</v>
      </c>
      <c r="Y9" s="12">
        <v>450</v>
      </c>
      <c r="Z9" s="44">
        <v>450.5326</v>
      </c>
      <c r="AA9" s="44">
        <v>450.5326</v>
      </c>
      <c r="AB9" s="100">
        <v>400.25</v>
      </c>
      <c r="AC9" s="12">
        <v>420.3236541</v>
      </c>
      <c r="AD9" s="12">
        <v>410.59</v>
      </c>
      <c r="AE9" s="100">
        <v>410</v>
      </c>
      <c r="AF9" s="12">
        <v>400</v>
      </c>
      <c r="AG9" s="12">
        <v>400</v>
      </c>
      <c r="AH9" s="12">
        <v>410</v>
      </c>
      <c r="AI9" s="44">
        <v>400</v>
      </c>
      <c r="AJ9" s="113">
        <f t="shared" si="0"/>
        <v>-17.107035540358513</v>
      </c>
      <c r="AK9" s="113">
        <f t="shared" si="1"/>
        <v>-2.4390243902439024</v>
      </c>
    </row>
    <row r="10" spans="1:37" x14ac:dyDescent="0.25">
      <c r="AJ10" s="113"/>
      <c r="AK10" s="113"/>
    </row>
    <row r="11" spans="1:37" x14ac:dyDescent="0.25">
      <c r="AJ11" s="113"/>
      <c r="AK11" s="113"/>
    </row>
    <row r="12" spans="1:37" x14ac:dyDescent="0.25">
      <c r="AJ12" s="113"/>
      <c r="AK12" s="113"/>
    </row>
    <row r="13" spans="1:37" x14ac:dyDescent="0.25">
      <c r="AJ13" s="113"/>
      <c r="AK13" s="113"/>
    </row>
    <row r="14" spans="1:37" x14ac:dyDescent="0.25">
      <c r="AJ14" s="113"/>
      <c r="AK14" s="113"/>
    </row>
    <row r="15" spans="1:37" x14ac:dyDescent="0.25">
      <c r="AJ15" s="113"/>
      <c r="AK15" s="113"/>
    </row>
    <row r="16" spans="1:37" x14ac:dyDescent="0.25">
      <c r="AJ16" s="113"/>
      <c r="AK16" s="113"/>
    </row>
    <row r="17" spans="36:37" x14ac:dyDescent="0.25">
      <c r="AJ17" s="113"/>
      <c r="AK17" s="113"/>
    </row>
    <row r="18" spans="36:37" x14ac:dyDescent="0.25">
      <c r="AJ18" s="113"/>
      <c r="AK18" s="113"/>
    </row>
    <row r="19" spans="36:37" x14ac:dyDescent="0.25">
      <c r="AJ19" s="113"/>
      <c r="AK19" s="113"/>
    </row>
    <row r="20" spans="36:37" x14ac:dyDescent="0.25">
      <c r="AJ20" s="113"/>
      <c r="AK20" s="113"/>
    </row>
    <row r="21" spans="36:37" x14ac:dyDescent="0.25">
      <c r="AJ21" s="113"/>
      <c r="AK21" s="113"/>
    </row>
    <row r="22" spans="36:37" x14ac:dyDescent="0.25">
      <c r="AJ22" s="113"/>
      <c r="AK22" s="113"/>
    </row>
    <row r="23" spans="36:37" x14ac:dyDescent="0.25">
      <c r="AJ23" s="113"/>
      <c r="AK23" s="113"/>
    </row>
    <row r="24" spans="36:37" x14ac:dyDescent="0.25">
      <c r="AJ24" s="113"/>
      <c r="AK24" s="113"/>
    </row>
    <row r="25" spans="36:37" x14ac:dyDescent="0.25">
      <c r="AJ25" s="113"/>
      <c r="AK25" s="113"/>
    </row>
    <row r="26" spans="36:37" x14ac:dyDescent="0.25">
      <c r="AJ26" s="113"/>
      <c r="AK26" s="113"/>
    </row>
    <row r="27" spans="36:37" x14ac:dyDescent="0.25">
      <c r="AJ27" s="113"/>
      <c r="AK27" s="113"/>
    </row>
    <row r="28" spans="36:37" x14ac:dyDescent="0.25">
      <c r="AJ28" s="113"/>
      <c r="AK28" s="113"/>
    </row>
    <row r="29" spans="36:37" x14ac:dyDescent="0.25">
      <c r="AJ29" s="113"/>
      <c r="AK29" s="113"/>
    </row>
    <row r="30" spans="36:37" x14ac:dyDescent="0.25">
      <c r="AJ30" s="113"/>
      <c r="AK30" s="113"/>
    </row>
    <row r="31" spans="36:37" x14ac:dyDescent="0.25">
      <c r="AJ31" s="113"/>
      <c r="AK31" s="113"/>
    </row>
    <row r="32" spans="36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K44"/>
  <sheetViews>
    <sheetView zoomScale="120" zoomScaleNormal="120" workbookViewId="0">
      <pane xSplit="1" topLeftCell="AG1" activePane="topRight" state="frozen"/>
      <selection activeCell="AD13" sqref="AD13"/>
      <selection pane="topRight" activeCell="AD13" sqref="AD13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x14ac:dyDescent="0.25">
      <c r="C3" t="s">
        <v>24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2">
        <v>50</v>
      </c>
      <c r="C5" s="3">
        <v>50.084000000000003</v>
      </c>
      <c r="D5" s="2">
        <v>57.5</v>
      </c>
      <c r="E5" s="2">
        <v>55.75</v>
      </c>
      <c r="F5" s="2">
        <v>60</v>
      </c>
      <c r="G5" s="2">
        <v>60</v>
      </c>
      <c r="H5" s="2">
        <v>58.99</v>
      </c>
      <c r="I5" s="2">
        <v>59.55</v>
      </c>
      <c r="J5" s="2">
        <v>57.178051092544003</v>
      </c>
      <c r="K5" s="2">
        <v>58.778051092543997</v>
      </c>
      <c r="L5" s="2">
        <v>75</v>
      </c>
      <c r="M5" s="3">
        <v>80.682500000000005</v>
      </c>
      <c r="N5" s="8">
        <v>75</v>
      </c>
      <c r="O5" s="17">
        <v>100</v>
      </c>
      <c r="P5" s="19">
        <v>100.98</v>
      </c>
      <c r="Q5" s="22">
        <v>101</v>
      </c>
      <c r="R5" s="22">
        <v>100</v>
      </c>
      <c r="S5" s="26">
        <v>100</v>
      </c>
      <c r="T5" s="30">
        <v>110.21</v>
      </c>
      <c r="U5" s="38">
        <v>105.88</v>
      </c>
      <c r="V5" s="43">
        <v>100</v>
      </c>
      <c r="W5" s="38">
        <v>100</v>
      </c>
      <c r="X5" s="35">
        <v>95</v>
      </c>
      <c r="Y5" s="7">
        <v>150</v>
      </c>
      <c r="Z5" s="46">
        <v>160</v>
      </c>
      <c r="AA5" s="97">
        <v>150</v>
      </c>
      <c r="AB5" s="100">
        <v>145</v>
      </c>
      <c r="AC5" s="24">
        <v>150.23145600000001</v>
      </c>
      <c r="AD5" s="100">
        <v>150.69999999999999</v>
      </c>
      <c r="AE5" s="100">
        <v>150.1</v>
      </c>
      <c r="AF5" s="100">
        <v>160</v>
      </c>
      <c r="AG5" s="46">
        <v>176</v>
      </c>
      <c r="AH5" s="100">
        <v>180</v>
      </c>
      <c r="AI5" s="46">
        <v>185</v>
      </c>
      <c r="AJ5" s="113">
        <f>(AI5-W5)/W5*100</f>
        <v>85</v>
      </c>
      <c r="AK5" s="113">
        <f>(AI5-AH5)/AH5*100</f>
        <v>2.7777777777777777</v>
      </c>
    </row>
    <row r="6" spans="1:37" ht="15" customHeight="1" x14ac:dyDescent="0.25">
      <c r="A6" s="1" t="s">
        <v>1</v>
      </c>
      <c r="B6" s="2">
        <v>1437.5</v>
      </c>
      <c r="C6" s="2">
        <v>1490</v>
      </c>
      <c r="D6" s="2">
        <v>1402.0833333333298</v>
      </c>
      <c r="E6" s="2">
        <v>1562.5</v>
      </c>
      <c r="F6" s="2">
        <v>1522.5</v>
      </c>
      <c r="G6" s="2">
        <v>1562.5</v>
      </c>
      <c r="H6" s="2">
        <v>1556.5</v>
      </c>
      <c r="I6" s="2">
        <v>1500.21</v>
      </c>
      <c r="J6" s="2">
        <v>1550.21</v>
      </c>
      <c r="K6" s="2">
        <v>1565.55</v>
      </c>
      <c r="L6" s="2">
        <v>1500.21</v>
      </c>
      <c r="M6" s="2">
        <v>1800.54</v>
      </c>
      <c r="N6" s="8">
        <v>1744.44444444444</v>
      </c>
      <c r="O6" s="17">
        <v>1466.6666666666667</v>
      </c>
      <c r="P6" s="19">
        <v>1428.5714285714287</v>
      </c>
      <c r="Q6" s="22">
        <v>1572.72727272727</v>
      </c>
      <c r="R6" s="22">
        <v>1581.8181818181818</v>
      </c>
      <c r="S6" s="28">
        <v>1500</v>
      </c>
      <c r="T6" s="30">
        <v>1575</v>
      </c>
      <c r="U6" s="38">
        <v>1550</v>
      </c>
      <c r="V6" s="43">
        <v>1520</v>
      </c>
      <c r="W6" s="28">
        <v>1483.3333333333301</v>
      </c>
      <c r="X6" s="35">
        <v>1700</v>
      </c>
      <c r="Y6" s="7">
        <v>1762.5</v>
      </c>
      <c r="Z6" s="46">
        <v>1785.2222222222199</v>
      </c>
      <c r="AA6" s="97">
        <v>1766.6666666666667</v>
      </c>
      <c r="AB6" s="100">
        <v>1710</v>
      </c>
      <c r="AC6" s="24">
        <v>1800.2145869999999</v>
      </c>
      <c r="AD6" s="100">
        <v>1866.6666666666667</v>
      </c>
      <c r="AE6" s="100">
        <v>1850</v>
      </c>
      <c r="AF6" s="100">
        <v>1900</v>
      </c>
      <c r="AG6" s="46">
        <v>1980</v>
      </c>
      <c r="AH6" s="100">
        <v>1985</v>
      </c>
      <c r="AI6" s="46">
        <v>1982.2222222222199</v>
      </c>
      <c r="AJ6" s="113">
        <f t="shared" ref="AJ6:AJ9" si="0">(AI6-W6)/W6*100</f>
        <v>33.632958801498262</v>
      </c>
      <c r="AK6" s="113">
        <f t="shared" ref="AK6:AK9" si="1">(AI6-AH6)/AH6*100</f>
        <v>-0.13993842709219656</v>
      </c>
    </row>
    <row r="7" spans="1:37" ht="15" customHeight="1" x14ac:dyDescent="0.25">
      <c r="A7" s="1" t="s">
        <v>2</v>
      </c>
      <c r="B7" s="2">
        <v>25000</v>
      </c>
      <c r="C7" s="2">
        <v>25000</v>
      </c>
      <c r="D7" s="2">
        <v>25000</v>
      </c>
      <c r="E7" s="2">
        <v>25000</v>
      </c>
      <c r="F7" s="2">
        <v>25000</v>
      </c>
      <c r="G7" s="2">
        <v>25000</v>
      </c>
      <c r="H7" s="2">
        <v>25000</v>
      </c>
      <c r="I7" s="3">
        <v>25052.5</v>
      </c>
      <c r="J7" s="3">
        <v>25052.5</v>
      </c>
      <c r="K7" s="3">
        <v>25052.5</v>
      </c>
      <c r="L7" s="2">
        <v>35000</v>
      </c>
      <c r="M7" s="2">
        <v>35000</v>
      </c>
      <c r="N7" s="2">
        <v>35000</v>
      </c>
      <c r="O7" s="17">
        <v>35000</v>
      </c>
      <c r="P7" s="21">
        <v>35540</v>
      </c>
      <c r="Q7" s="22">
        <v>35000</v>
      </c>
      <c r="R7" s="22">
        <v>40000</v>
      </c>
      <c r="S7" s="28">
        <v>40550</v>
      </c>
      <c r="T7" s="30">
        <v>30500</v>
      </c>
      <c r="U7" s="38">
        <v>29000</v>
      </c>
      <c r="V7" s="43">
        <v>29000</v>
      </c>
      <c r="W7" s="38">
        <v>29000</v>
      </c>
      <c r="X7" s="35">
        <v>29000</v>
      </c>
      <c r="Y7" s="7">
        <v>25000</v>
      </c>
      <c r="Z7" s="46">
        <v>26000</v>
      </c>
      <c r="AA7" s="46">
        <v>26000</v>
      </c>
      <c r="AB7" s="100">
        <v>25000</v>
      </c>
      <c r="AC7" s="100">
        <v>25500.112547000001</v>
      </c>
      <c r="AD7" s="100">
        <v>26000</v>
      </c>
      <c r="AE7" s="100">
        <v>26000</v>
      </c>
      <c r="AF7" s="100">
        <v>26000</v>
      </c>
      <c r="AG7" s="100">
        <v>26000</v>
      </c>
      <c r="AH7" s="100">
        <v>26000</v>
      </c>
      <c r="AI7" s="46">
        <v>25000</v>
      </c>
      <c r="AJ7" s="113">
        <f t="shared" si="0"/>
        <v>-13.793103448275861</v>
      </c>
      <c r="AK7" s="113">
        <f t="shared" si="1"/>
        <v>-3.8461538461538463</v>
      </c>
    </row>
    <row r="8" spans="1:37" ht="15" customHeight="1" x14ac:dyDescent="0.25">
      <c r="A8" s="1" t="s">
        <v>3</v>
      </c>
      <c r="B8" s="2">
        <v>65.416666666666657</v>
      </c>
      <c r="C8" s="2">
        <v>62.5</v>
      </c>
      <c r="D8" s="2">
        <v>60</v>
      </c>
      <c r="E8" s="2">
        <v>68.75</v>
      </c>
      <c r="F8" s="2">
        <v>67.166666666666501</v>
      </c>
      <c r="G8" s="2">
        <v>75</v>
      </c>
      <c r="H8" s="2">
        <v>75</v>
      </c>
      <c r="I8" s="2">
        <v>75</v>
      </c>
      <c r="J8" s="2">
        <v>75</v>
      </c>
      <c r="K8" s="2">
        <v>98.737952378197662</v>
      </c>
      <c r="L8" s="2">
        <v>98.737952378197662</v>
      </c>
      <c r="M8" s="2">
        <v>116.25</v>
      </c>
      <c r="N8" s="8">
        <v>100.25</v>
      </c>
      <c r="O8" s="17">
        <v>104.28571428571399</v>
      </c>
      <c r="P8" s="19">
        <v>108.571428571428</v>
      </c>
      <c r="Q8" s="22">
        <v>109</v>
      </c>
      <c r="R8" s="22">
        <v>112.72727272727199</v>
      </c>
      <c r="S8" s="28">
        <v>115.8</v>
      </c>
      <c r="T8" s="30">
        <v>113.636363636363</v>
      </c>
      <c r="U8" s="33">
        <v>112.55</v>
      </c>
      <c r="V8" s="43">
        <v>113</v>
      </c>
      <c r="W8" s="33">
        <v>113.33</v>
      </c>
      <c r="X8" s="35">
        <v>109.09</v>
      </c>
      <c r="Y8" s="35">
        <v>129</v>
      </c>
      <c r="Z8" s="46">
        <v>140.54545454545399</v>
      </c>
      <c r="AA8" s="97">
        <v>130</v>
      </c>
      <c r="AB8" s="24">
        <v>129.25</v>
      </c>
      <c r="AC8" s="100">
        <v>130.32154600000001</v>
      </c>
      <c r="AD8" s="100">
        <v>128.6</v>
      </c>
      <c r="AE8" s="100">
        <v>130</v>
      </c>
      <c r="AF8" s="100">
        <v>130</v>
      </c>
      <c r="AG8" s="46">
        <v>142.72727272727272</v>
      </c>
      <c r="AH8" s="100">
        <v>146</v>
      </c>
      <c r="AI8" s="46">
        <v>154.54545454545399</v>
      </c>
      <c r="AJ8" s="113">
        <f t="shared" si="0"/>
        <v>36.36764717678814</v>
      </c>
      <c r="AK8" s="113">
        <f t="shared" si="1"/>
        <v>5.8530510585301316</v>
      </c>
    </row>
    <row r="9" spans="1:37" ht="15" customHeight="1" x14ac:dyDescent="0.25">
      <c r="A9" s="1" t="s">
        <v>4</v>
      </c>
      <c r="B9" s="3">
        <v>300.43</v>
      </c>
      <c r="C9" s="3">
        <v>301.060903</v>
      </c>
      <c r="D9" s="2">
        <v>325</v>
      </c>
      <c r="E9" s="3">
        <v>325.6825</v>
      </c>
      <c r="F9" s="3">
        <v>326.36643325</v>
      </c>
      <c r="G9" s="3">
        <v>327.05180275982502</v>
      </c>
      <c r="H9" s="3">
        <v>327.73861154562064</v>
      </c>
      <c r="I9" s="3">
        <v>328.42686262986643</v>
      </c>
      <c r="J9" s="2">
        <v>343.11557057159899</v>
      </c>
      <c r="K9" s="2">
        <v>383.36923696946798</v>
      </c>
      <c r="L9" s="3">
        <v>382.58011236710399</v>
      </c>
      <c r="M9" s="3">
        <v>453.99311060307502</v>
      </c>
      <c r="N9" s="3">
        <v>433.393110603075</v>
      </c>
      <c r="O9" s="6">
        <v>440.35</v>
      </c>
      <c r="P9" s="20">
        <v>400.23</v>
      </c>
      <c r="Q9" s="23">
        <v>420.56</v>
      </c>
      <c r="R9" s="22">
        <v>420</v>
      </c>
      <c r="S9" s="29">
        <v>425.88</v>
      </c>
      <c r="T9" s="33">
        <v>450</v>
      </c>
      <c r="U9" s="33">
        <v>460.75</v>
      </c>
      <c r="V9" s="40">
        <v>455</v>
      </c>
      <c r="W9" s="33">
        <v>450.86</v>
      </c>
      <c r="X9" s="12">
        <v>420</v>
      </c>
      <c r="Y9" s="12">
        <v>420</v>
      </c>
      <c r="Z9" s="44">
        <v>430</v>
      </c>
      <c r="AA9" s="44">
        <v>430</v>
      </c>
      <c r="AB9" s="12">
        <v>410</v>
      </c>
      <c r="AC9" s="12">
        <v>420.125472</v>
      </c>
      <c r="AD9" s="12">
        <v>415.4</v>
      </c>
      <c r="AE9" s="100">
        <v>430</v>
      </c>
      <c r="AF9" s="100">
        <v>450</v>
      </c>
      <c r="AG9" s="100">
        <v>450</v>
      </c>
      <c r="AH9" s="100">
        <v>430</v>
      </c>
      <c r="AI9" s="44">
        <v>400</v>
      </c>
      <c r="AJ9" s="113">
        <f t="shared" si="0"/>
        <v>-11.280663620636121</v>
      </c>
      <c r="AK9" s="113">
        <f t="shared" si="1"/>
        <v>-6.9767441860465116</v>
      </c>
    </row>
    <row r="10" spans="1:37" x14ac:dyDescent="0.25">
      <c r="AJ10" s="113"/>
      <c r="AK10" s="113"/>
    </row>
    <row r="11" spans="1:37" x14ac:dyDescent="0.25">
      <c r="AJ11" s="113"/>
      <c r="AK11" s="113"/>
    </row>
    <row r="12" spans="1:37" x14ac:dyDescent="0.25">
      <c r="AJ12" s="113"/>
      <c r="AK12" s="113"/>
    </row>
    <row r="13" spans="1:37" x14ac:dyDescent="0.25">
      <c r="AJ13" s="113"/>
      <c r="AK13" s="113"/>
    </row>
    <row r="14" spans="1:37" x14ac:dyDescent="0.25">
      <c r="AJ14" s="113"/>
      <c r="AK14" s="113"/>
    </row>
    <row r="15" spans="1:37" x14ac:dyDescent="0.25">
      <c r="AJ15" s="113"/>
      <c r="AK15" s="113"/>
    </row>
    <row r="16" spans="1:37" x14ac:dyDescent="0.25">
      <c r="AJ16" s="113"/>
      <c r="AK16" s="113"/>
    </row>
    <row r="17" spans="36:37" x14ac:dyDescent="0.25">
      <c r="AJ17" s="113"/>
      <c r="AK17" s="113"/>
    </row>
    <row r="18" spans="36:37" x14ac:dyDescent="0.25">
      <c r="AJ18" s="113"/>
      <c r="AK18" s="113"/>
    </row>
    <row r="19" spans="36:37" x14ac:dyDescent="0.25">
      <c r="AJ19" s="113"/>
      <c r="AK19" s="113"/>
    </row>
    <row r="20" spans="36:37" x14ac:dyDescent="0.25">
      <c r="AJ20" s="113"/>
      <c r="AK20" s="113"/>
    </row>
    <row r="21" spans="36:37" x14ac:dyDescent="0.25">
      <c r="AJ21" s="113"/>
      <c r="AK21" s="113"/>
    </row>
    <row r="22" spans="36:37" x14ac:dyDescent="0.25">
      <c r="AJ22" s="113"/>
      <c r="AK22" s="113"/>
    </row>
    <row r="23" spans="36:37" x14ac:dyDescent="0.25">
      <c r="AJ23" s="113"/>
      <c r="AK23" s="113"/>
    </row>
    <row r="24" spans="36:37" x14ac:dyDescent="0.25">
      <c r="AJ24" s="113"/>
      <c r="AK24" s="113"/>
    </row>
    <row r="25" spans="36:37" x14ac:dyDescent="0.25">
      <c r="AJ25" s="113"/>
      <c r="AK25" s="113"/>
    </row>
    <row r="26" spans="36:37" x14ac:dyDescent="0.25">
      <c r="AJ26" s="113"/>
      <c r="AK26" s="113"/>
    </row>
    <row r="27" spans="36:37" x14ac:dyDescent="0.25">
      <c r="AJ27" s="113"/>
      <c r="AK27" s="113"/>
    </row>
    <row r="28" spans="36:37" x14ac:dyDescent="0.25">
      <c r="AJ28" s="113"/>
      <c r="AK28" s="113"/>
    </row>
    <row r="29" spans="36:37" x14ac:dyDescent="0.25">
      <c r="AJ29" s="113"/>
      <c r="AK29" s="113"/>
    </row>
    <row r="30" spans="36:37" x14ac:dyDescent="0.25">
      <c r="AJ30" s="113"/>
      <c r="AK30" s="113"/>
    </row>
    <row r="31" spans="36:37" x14ac:dyDescent="0.25">
      <c r="AJ31" s="113"/>
      <c r="AK31" s="113"/>
    </row>
    <row r="32" spans="36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K44"/>
  <sheetViews>
    <sheetView zoomScale="120" zoomScaleNormal="120" workbookViewId="0">
      <pane xSplit="1" topLeftCell="AG1" activePane="topRight" state="frozen"/>
      <selection activeCell="AD13" sqref="AD13"/>
      <selection pane="topRight" activeCell="AD13" sqref="AD13"/>
    </sheetView>
  </sheetViews>
  <sheetFormatPr defaultRowHeight="15" x14ac:dyDescent="0.25"/>
  <cols>
    <col min="1" max="1" width="34.42578125" customWidth="1"/>
    <col min="22" max="22" width="10" bestFit="1" customWidth="1"/>
    <col min="30" max="30" width="9.140625" style="90"/>
    <col min="31" max="31" width="12.85546875" customWidth="1"/>
    <col min="32" max="32" width="14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x14ac:dyDescent="0.25">
      <c r="C3" t="s">
        <v>23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35">
        <v>50</v>
      </c>
      <c r="C5" s="35">
        <v>50.89</v>
      </c>
      <c r="D5" s="35">
        <v>50.87</v>
      </c>
      <c r="E5" s="35">
        <v>50.85</v>
      </c>
      <c r="F5" s="35">
        <v>50.25</v>
      </c>
      <c r="G5" s="35">
        <v>52.25</v>
      </c>
      <c r="H5" s="35">
        <v>55.25</v>
      </c>
      <c r="I5" s="35">
        <v>57.75</v>
      </c>
      <c r="J5" s="35">
        <v>58.32</v>
      </c>
      <c r="K5" s="35">
        <v>59.32</v>
      </c>
      <c r="L5" s="35">
        <v>60.32</v>
      </c>
      <c r="M5" s="35">
        <v>75.239999999999995</v>
      </c>
      <c r="N5" s="35">
        <v>65</v>
      </c>
      <c r="O5" s="35">
        <v>60</v>
      </c>
      <c r="P5" s="35">
        <v>60</v>
      </c>
      <c r="Q5" s="35">
        <v>62.5</v>
      </c>
      <c r="R5" s="35">
        <v>75</v>
      </c>
      <c r="S5" s="35">
        <v>84</v>
      </c>
      <c r="T5" s="35">
        <v>97.32</v>
      </c>
      <c r="U5" s="35">
        <v>95</v>
      </c>
      <c r="V5" s="35">
        <v>89.45</v>
      </c>
      <c r="W5" s="35">
        <v>89.22</v>
      </c>
      <c r="X5" s="35">
        <v>100</v>
      </c>
      <c r="Y5" s="7">
        <v>150</v>
      </c>
      <c r="Z5" s="46">
        <v>170</v>
      </c>
      <c r="AA5" s="98">
        <v>150</v>
      </c>
      <c r="AB5" s="12">
        <v>140</v>
      </c>
      <c r="AC5" s="100">
        <v>145.856416</v>
      </c>
      <c r="AD5" s="100">
        <v>144.46410399999999</v>
      </c>
      <c r="AE5" s="100">
        <v>150.12</v>
      </c>
      <c r="AF5" s="100">
        <v>148</v>
      </c>
      <c r="AG5" s="46">
        <v>153.333333333333</v>
      </c>
      <c r="AH5" s="100">
        <v>155</v>
      </c>
      <c r="AI5" s="46">
        <v>170</v>
      </c>
      <c r="AJ5" s="113">
        <f>(AI5-W5)/W5*100</f>
        <v>90.54023761488456</v>
      </c>
      <c r="AK5" s="113">
        <f>(AI5-AH5)/AH5*100</f>
        <v>9.67741935483871</v>
      </c>
    </row>
    <row r="6" spans="1:37" ht="15" customHeight="1" x14ac:dyDescent="0.25">
      <c r="A6" s="1" t="s">
        <v>1</v>
      </c>
      <c r="B6" s="35">
        <v>1100</v>
      </c>
      <c r="C6" s="35">
        <v>1250</v>
      </c>
      <c r="D6" s="35">
        <v>1150</v>
      </c>
      <c r="E6" s="35">
        <v>1150</v>
      </c>
      <c r="F6" s="35">
        <v>1150</v>
      </c>
      <c r="G6" s="35">
        <v>1150</v>
      </c>
      <c r="H6" s="35">
        <v>1150</v>
      </c>
      <c r="I6" s="35">
        <v>1175</v>
      </c>
      <c r="J6" s="35">
        <v>1151.1564071969715</v>
      </c>
      <c r="K6" s="35">
        <v>1199.4784053814101</v>
      </c>
      <c r="L6" s="35">
        <v>1199.9784053814101</v>
      </c>
      <c r="M6" s="35">
        <v>1450</v>
      </c>
      <c r="N6" s="35">
        <v>1233.3333333333301</v>
      </c>
      <c r="O6" s="35">
        <v>1125</v>
      </c>
      <c r="P6" s="35">
        <v>1000</v>
      </c>
      <c r="Q6" s="35">
        <v>1100</v>
      </c>
      <c r="R6" s="35">
        <v>1100</v>
      </c>
      <c r="S6" s="35">
        <v>1100</v>
      </c>
      <c r="T6" s="35">
        <v>1025</v>
      </c>
      <c r="U6" s="35">
        <v>1012.54</v>
      </c>
      <c r="V6" s="35">
        <v>1055</v>
      </c>
      <c r="W6" s="35">
        <v>1009</v>
      </c>
      <c r="X6" s="35">
        <v>1000</v>
      </c>
      <c r="Y6" s="7">
        <v>1000</v>
      </c>
      <c r="Z6" s="46">
        <v>1150</v>
      </c>
      <c r="AA6" s="98">
        <v>950</v>
      </c>
      <c r="AB6" s="12">
        <v>1000</v>
      </c>
      <c r="AC6" s="100">
        <v>1050.2145869999999</v>
      </c>
      <c r="AD6" s="100">
        <v>1166.6666666666667</v>
      </c>
      <c r="AE6" s="100">
        <v>1170</v>
      </c>
      <c r="AF6" s="100">
        <v>1200</v>
      </c>
      <c r="AG6" s="46">
        <v>1240</v>
      </c>
      <c r="AH6" s="100">
        <v>1235</v>
      </c>
      <c r="AI6" s="46">
        <v>1250</v>
      </c>
      <c r="AJ6" s="113">
        <f t="shared" ref="AJ6:AJ9" si="0">(AI6-W6)/W6*100</f>
        <v>23.885034687809711</v>
      </c>
      <c r="AK6" s="113">
        <f t="shared" ref="AK6:AK9" si="1">(AI6-AH6)/AH6*100</f>
        <v>1.214574898785425</v>
      </c>
    </row>
    <row r="7" spans="1:37" ht="15" customHeight="1" x14ac:dyDescent="0.25">
      <c r="A7" s="1" t="s">
        <v>2</v>
      </c>
      <c r="B7" s="35">
        <v>25000</v>
      </c>
      <c r="C7" s="35">
        <v>25052.5</v>
      </c>
      <c r="D7" s="35">
        <v>25105.110250000002</v>
      </c>
      <c r="E7" s="35">
        <v>25157.830981525</v>
      </c>
      <c r="F7" s="35">
        <v>25210.662426586201</v>
      </c>
      <c r="G7" s="35">
        <v>25263.604817682033</v>
      </c>
      <c r="H7" s="35">
        <v>25316.658387799165</v>
      </c>
      <c r="I7" s="35">
        <v>25369.823370413542</v>
      </c>
      <c r="J7" s="35">
        <v>25361.1889464101</v>
      </c>
      <c r="K7" s="35">
        <v>25361.1889464101</v>
      </c>
      <c r="L7" s="35">
        <v>25361.1889464101</v>
      </c>
      <c r="M7" s="35">
        <v>26584.03</v>
      </c>
      <c r="N7" s="35">
        <v>26584.93</v>
      </c>
      <c r="O7" s="35">
        <v>26584.93</v>
      </c>
      <c r="P7" s="35">
        <v>26560.12</v>
      </c>
      <c r="Q7" s="35">
        <v>26570</v>
      </c>
      <c r="R7" s="35">
        <v>27000</v>
      </c>
      <c r="S7" s="35">
        <v>28000</v>
      </c>
      <c r="T7" s="35">
        <v>28000.45</v>
      </c>
      <c r="U7" s="35">
        <v>28500</v>
      </c>
      <c r="V7" s="35">
        <v>28550</v>
      </c>
      <c r="W7" s="35">
        <v>29000</v>
      </c>
      <c r="X7" s="35">
        <v>30000.6458490115</v>
      </c>
      <c r="Y7" s="35">
        <v>30000</v>
      </c>
      <c r="Z7" s="24">
        <v>30000.98</v>
      </c>
      <c r="AA7" s="24">
        <v>30000</v>
      </c>
      <c r="AB7" s="12">
        <v>30000</v>
      </c>
      <c r="AC7" s="100">
        <v>30500.112477999999</v>
      </c>
      <c r="AD7" s="100">
        <v>30125.273119499998</v>
      </c>
      <c r="AE7" s="100">
        <v>30200</v>
      </c>
      <c r="AF7" s="100">
        <v>30500</v>
      </c>
      <c r="AG7" s="24">
        <v>30500</v>
      </c>
      <c r="AH7" s="100">
        <v>30600</v>
      </c>
      <c r="AI7" s="24">
        <v>30500</v>
      </c>
      <c r="AJ7" s="113">
        <f t="shared" si="0"/>
        <v>5.1724137931034484</v>
      </c>
      <c r="AK7" s="113">
        <f t="shared" si="1"/>
        <v>-0.32679738562091504</v>
      </c>
    </row>
    <row r="8" spans="1:37" ht="15" customHeight="1" x14ac:dyDescent="0.25">
      <c r="A8" s="1" t="s">
        <v>3</v>
      </c>
      <c r="B8" s="35">
        <v>40</v>
      </c>
      <c r="C8" s="35">
        <v>40.084000000000003</v>
      </c>
      <c r="D8" s="35">
        <v>50</v>
      </c>
      <c r="E8" s="35">
        <v>50.104999999999997</v>
      </c>
      <c r="F8" s="35">
        <v>50.210220499999998</v>
      </c>
      <c r="G8" s="35">
        <v>50.315661963049997</v>
      </c>
      <c r="H8" s="35">
        <v>50.421324853172401</v>
      </c>
      <c r="I8" s="35">
        <v>50</v>
      </c>
      <c r="J8" s="35">
        <v>50.421324853172401</v>
      </c>
      <c r="K8" s="35">
        <v>50.421324853172401</v>
      </c>
      <c r="L8" s="35">
        <v>50.421324853172401</v>
      </c>
      <c r="M8" s="35">
        <v>81.97102454799959</v>
      </c>
      <c r="N8" s="35">
        <v>75.55</v>
      </c>
      <c r="O8" s="35">
        <v>75.55</v>
      </c>
      <c r="P8" s="35">
        <v>70</v>
      </c>
      <c r="Q8" s="35">
        <v>70.34</v>
      </c>
      <c r="R8" s="35">
        <v>100</v>
      </c>
      <c r="S8" s="35">
        <v>100</v>
      </c>
      <c r="T8" s="35">
        <v>99.65</v>
      </c>
      <c r="U8" s="35">
        <v>98.78</v>
      </c>
      <c r="V8" s="35">
        <v>78.25</v>
      </c>
      <c r="W8" s="35">
        <v>76.959999999999994</v>
      </c>
      <c r="X8" s="35">
        <v>83.592344723584318</v>
      </c>
      <c r="Y8" s="7">
        <v>100</v>
      </c>
      <c r="Z8" s="12">
        <v>120</v>
      </c>
      <c r="AA8" s="98">
        <v>115</v>
      </c>
      <c r="AB8" s="12">
        <v>105</v>
      </c>
      <c r="AC8" s="12">
        <v>110.12154700000001</v>
      </c>
      <c r="AD8" s="100">
        <v>112.53038675000001</v>
      </c>
      <c r="AE8" s="100">
        <v>115.2</v>
      </c>
      <c r="AF8" s="100">
        <v>120</v>
      </c>
      <c r="AG8" s="100">
        <v>150</v>
      </c>
      <c r="AH8" s="100">
        <v>140</v>
      </c>
      <c r="AI8" s="12">
        <v>140</v>
      </c>
      <c r="AJ8" s="113">
        <f t="shared" si="0"/>
        <v>81.912681912681933</v>
      </c>
      <c r="AK8" s="113">
        <f t="shared" si="1"/>
        <v>0</v>
      </c>
    </row>
    <row r="9" spans="1:37" ht="15" customHeight="1" x14ac:dyDescent="0.25">
      <c r="A9" s="1" t="s">
        <v>4</v>
      </c>
      <c r="B9" s="35">
        <v>250.12</v>
      </c>
      <c r="C9" s="35">
        <v>255.75</v>
      </c>
      <c r="D9" s="35">
        <f>B9*1.0789</f>
        <v>269.854468</v>
      </c>
      <c r="E9" s="35">
        <f>C9*1.0978</f>
        <v>280.76235000000003</v>
      </c>
      <c r="F9" s="35">
        <f>C9*1.005</f>
        <v>257.02874999999995</v>
      </c>
      <c r="G9" s="35">
        <f>E9*1.0978</f>
        <v>308.22090783000004</v>
      </c>
      <c r="H9" s="35">
        <v>310.46499999999997</v>
      </c>
      <c r="I9" s="35">
        <v>320.54000000000002</v>
      </c>
      <c r="J9" s="35">
        <v>325.22000000000003</v>
      </c>
      <c r="K9" s="35">
        <v>331.36923696946798</v>
      </c>
      <c r="L9" s="35">
        <v>345.55</v>
      </c>
      <c r="M9" s="35">
        <v>380.45</v>
      </c>
      <c r="N9" s="35">
        <v>340.55</v>
      </c>
      <c r="O9" s="35">
        <v>340.5</v>
      </c>
      <c r="P9" s="35">
        <v>350.43</v>
      </c>
      <c r="Q9" s="35">
        <v>355</v>
      </c>
      <c r="R9" s="35">
        <v>340.22</v>
      </c>
      <c r="S9" s="35">
        <v>350</v>
      </c>
      <c r="T9" s="35">
        <v>347.66</v>
      </c>
      <c r="U9" s="35">
        <v>350</v>
      </c>
      <c r="V9" s="35">
        <v>341.2</v>
      </c>
      <c r="W9" s="35">
        <v>340</v>
      </c>
      <c r="X9" s="35">
        <v>345.5147743305302</v>
      </c>
      <c r="Y9" s="12">
        <v>320</v>
      </c>
      <c r="Z9" s="12">
        <v>350</v>
      </c>
      <c r="AA9" s="12">
        <v>350</v>
      </c>
      <c r="AB9" s="12">
        <v>300</v>
      </c>
      <c r="AC9" s="12">
        <v>320.215485</v>
      </c>
      <c r="AD9" s="100">
        <v>310.53871249999997</v>
      </c>
      <c r="AE9" s="100">
        <v>300</v>
      </c>
      <c r="AF9" s="12">
        <v>300</v>
      </c>
      <c r="AG9" s="11">
        <v>328.85607475619469</v>
      </c>
      <c r="AH9" s="100">
        <v>330</v>
      </c>
      <c r="AI9" s="12">
        <v>300</v>
      </c>
      <c r="AJ9" s="113">
        <f t="shared" si="0"/>
        <v>-11.76470588235294</v>
      </c>
      <c r="AK9" s="113">
        <f t="shared" si="1"/>
        <v>-9.0909090909090917</v>
      </c>
    </row>
    <row r="10" spans="1:37" x14ac:dyDescent="0.25">
      <c r="AJ10" s="113"/>
      <c r="AK10" s="113"/>
    </row>
    <row r="11" spans="1:37" x14ac:dyDescent="0.25">
      <c r="AB11" s="100"/>
      <c r="AJ11" s="113"/>
      <c r="AK11" s="113"/>
    </row>
    <row r="12" spans="1:37" x14ac:dyDescent="0.25">
      <c r="AJ12" s="113"/>
      <c r="AK12" s="113"/>
    </row>
    <row r="13" spans="1:37" x14ac:dyDescent="0.25">
      <c r="AJ13" s="113"/>
      <c r="AK13" s="113"/>
    </row>
    <row r="14" spans="1:37" x14ac:dyDescent="0.25">
      <c r="AJ14" s="113"/>
      <c r="AK14" s="113"/>
    </row>
    <row r="15" spans="1:37" x14ac:dyDescent="0.25">
      <c r="AJ15" s="113"/>
      <c r="AK15" s="113"/>
    </row>
    <row r="16" spans="1:37" x14ac:dyDescent="0.25">
      <c r="AJ16" s="113"/>
      <c r="AK16" s="113"/>
    </row>
    <row r="17" spans="36:37" x14ac:dyDescent="0.25">
      <c r="AJ17" s="113"/>
      <c r="AK17" s="113"/>
    </row>
    <row r="18" spans="36:37" x14ac:dyDescent="0.25">
      <c r="AJ18" s="113"/>
      <c r="AK18" s="113"/>
    </row>
    <row r="19" spans="36:37" x14ac:dyDescent="0.25">
      <c r="AJ19" s="113"/>
      <c r="AK19" s="113"/>
    </row>
    <row r="20" spans="36:37" x14ac:dyDescent="0.25">
      <c r="AJ20" s="113"/>
      <c r="AK20" s="113"/>
    </row>
    <row r="21" spans="36:37" x14ac:dyDescent="0.25">
      <c r="AJ21" s="113"/>
      <c r="AK21" s="113"/>
    </row>
    <row r="22" spans="36:37" x14ac:dyDescent="0.25">
      <c r="AJ22" s="113"/>
      <c r="AK22" s="113"/>
    </row>
    <row r="23" spans="36:37" x14ac:dyDescent="0.25">
      <c r="AJ23" s="113"/>
      <c r="AK23" s="113"/>
    </row>
    <row r="24" spans="36:37" x14ac:dyDescent="0.25">
      <c r="AJ24" s="113"/>
      <c r="AK24" s="113"/>
    </row>
    <row r="25" spans="36:37" x14ac:dyDescent="0.25">
      <c r="AJ25" s="113"/>
      <c r="AK25" s="113"/>
    </row>
    <row r="26" spans="36:37" x14ac:dyDescent="0.25">
      <c r="AJ26" s="113"/>
      <c r="AK26" s="113"/>
    </row>
    <row r="27" spans="36:37" x14ac:dyDescent="0.25">
      <c r="AJ27" s="113"/>
      <c r="AK27" s="113"/>
    </row>
    <row r="28" spans="36:37" x14ac:dyDescent="0.25">
      <c r="AJ28" s="113"/>
      <c r="AK28" s="113"/>
    </row>
    <row r="29" spans="36:37" x14ac:dyDescent="0.25">
      <c r="AJ29" s="113"/>
      <c r="AK29" s="113"/>
    </row>
    <row r="30" spans="36:37" x14ac:dyDescent="0.25">
      <c r="AJ30" s="113"/>
      <c r="AK30" s="113"/>
    </row>
    <row r="31" spans="36:37" x14ac:dyDescent="0.25">
      <c r="AJ31" s="113"/>
      <c r="AK31" s="113"/>
    </row>
    <row r="32" spans="36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K44"/>
  <sheetViews>
    <sheetView zoomScale="120" zoomScaleNormal="120" workbookViewId="0">
      <pane xSplit="1" topLeftCell="AD1" activePane="topRight" state="frozen"/>
      <selection pane="topRight" activeCell="AD13" sqref="AD13"/>
    </sheetView>
  </sheetViews>
  <sheetFormatPr defaultRowHeight="15" x14ac:dyDescent="0.25"/>
  <cols>
    <col min="1" max="1" width="34.85546875" customWidth="1"/>
    <col min="30" max="30" width="9.140625" style="90"/>
    <col min="31" max="31" width="11.85546875" customWidth="1"/>
    <col min="36" max="36" width="16.7109375" style="111" customWidth="1"/>
    <col min="37" max="37" width="20.28515625" style="111" customWidth="1"/>
  </cols>
  <sheetData>
    <row r="1" spans="1:37" s="90" customFormat="1" x14ac:dyDescent="0.25">
      <c r="AJ1" s="111"/>
      <c r="AK1" s="111"/>
    </row>
    <row r="2" spans="1:37" s="90" customFormat="1" x14ac:dyDescent="0.25">
      <c r="AJ2" s="111"/>
      <c r="AK2" s="111"/>
    </row>
    <row r="3" spans="1:37" x14ac:dyDescent="0.25">
      <c r="C3" t="s">
        <v>18</v>
      </c>
      <c r="AJ3" s="111" t="s">
        <v>43</v>
      </c>
      <c r="AK3" s="111" t="s">
        <v>44</v>
      </c>
    </row>
    <row r="4" spans="1:37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111" t="s">
        <v>45</v>
      </c>
      <c r="AK4" s="111" t="s">
        <v>46</v>
      </c>
    </row>
    <row r="5" spans="1:37" ht="15" customHeight="1" x14ac:dyDescent="0.25">
      <c r="A5" s="1" t="s">
        <v>0</v>
      </c>
      <c r="B5" s="35">
        <v>55</v>
      </c>
      <c r="C5" s="35">
        <v>55.78</v>
      </c>
      <c r="D5" s="35">
        <v>57.833333333333002</v>
      </c>
      <c r="E5" s="35">
        <v>58.853333333332998</v>
      </c>
      <c r="F5" s="35">
        <v>55.933333333299998</v>
      </c>
      <c r="G5" s="35">
        <v>56.78</v>
      </c>
      <c r="H5" s="35">
        <v>57.55</v>
      </c>
      <c r="I5" s="35">
        <v>58.833333333333002</v>
      </c>
      <c r="J5" s="35">
        <v>57.893333333332997</v>
      </c>
      <c r="K5" s="35">
        <v>58.833333333333002</v>
      </c>
      <c r="L5" s="35">
        <v>59.26</v>
      </c>
      <c r="M5" s="35">
        <v>90.26</v>
      </c>
      <c r="N5" s="35">
        <v>84.285714285713993</v>
      </c>
      <c r="O5" s="35">
        <v>94.444444444444443</v>
      </c>
      <c r="P5" s="35">
        <v>102.222222222222</v>
      </c>
      <c r="Q5" s="35">
        <v>103.666666666667</v>
      </c>
      <c r="R5" s="35">
        <v>99.65</v>
      </c>
      <c r="S5" s="35">
        <v>105</v>
      </c>
      <c r="T5" s="35">
        <v>104.666666666666</v>
      </c>
      <c r="U5" s="35">
        <v>104.88</v>
      </c>
      <c r="V5" s="35">
        <v>101</v>
      </c>
      <c r="W5" s="35">
        <v>100.89</v>
      </c>
      <c r="X5" s="35">
        <v>107</v>
      </c>
      <c r="Y5" s="7">
        <v>150</v>
      </c>
      <c r="Z5" s="46">
        <v>158.333333333333</v>
      </c>
      <c r="AA5" s="100">
        <v>160</v>
      </c>
      <c r="AB5" s="100">
        <v>155.25</v>
      </c>
      <c r="AC5" s="24">
        <v>160.32165900000001</v>
      </c>
      <c r="AD5" s="24">
        <v>156.47999999999999</v>
      </c>
      <c r="AE5" s="24">
        <v>160.1</v>
      </c>
      <c r="AF5" s="100">
        <v>158</v>
      </c>
      <c r="AG5" s="46">
        <v>163.333333333333</v>
      </c>
      <c r="AH5" s="24">
        <v>160</v>
      </c>
      <c r="AI5" s="46">
        <v>175.333333333333</v>
      </c>
      <c r="AJ5" s="113">
        <f>(AI5-W5)/W5*100</f>
        <v>73.786632305811281</v>
      </c>
      <c r="AK5" s="113">
        <f>(AI5-AH5)/AH5*100</f>
        <v>9.5833333333331261</v>
      </c>
    </row>
    <row r="6" spans="1:37" ht="15" customHeight="1" x14ac:dyDescent="0.25">
      <c r="A6" s="1" t="s">
        <v>1</v>
      </c>
      <c r="B6" s="35">
        <v>981.66666666666697</v>
      </c>
      <c r="C6" s="35">
        <v>945.83333333333303</v>
      </c>
      <c r="D6" s="35">
        <v>1037.5</v>
      </c>
      <c r="E6" s="35">
        <v>1027.57</v>
      </c>
      <c r="F6" s="35">
        <v>1052.8571428571399</v>
      </c>
      <c r="G6" s="35">
        <v>1072.8571428571399</v>
      </c>
      <c r="H6" s="35">
        <v>1050.22</v>
      </c>
      <c r="I6" s="35">
        <v>1050.72</v>
      </c>
      <c r="J6" s="35">
        <v>1150.22</v>
      </c>
      <c r="K6" s="35">
        <v>1150.8822</v>
      </c>
      <c r="L6" s="35">
        <v>1150.24</v>
      </c>
      <c r="M6" s="35">
        <v>1800.15</v>
      </c>
      <c r="N6" s="35">
        <v>1270</v>
      </c>
      <c r="O6" s="35">
        <v>1186.6666666666667</v>
      </c>
      <c r="P6" s="35">
        <v>1240</v>
      </c>
      <c r="Q6" s="35">
        <v>1255.38461538462</v>
      </c>
      <c r="R6" s="35">
        <v>1261.5384615384601</v>
      </c>
      <c r="S6" s="35">
        <v>1290</v>
      </c>
      <c r="T6" s="35">
        <v>1133.3333333333301</v>
      </c>
      <c r="U6" s="35">
        <v>1155</v>
      </c>
      <c r="V6" s="35">
        <v>1076</v>
      </c>
      <c r="W6" s="35">
        <v>1075.6500000000001</v>
      </c>
      <c r="X6" s="35">
        <v>1071.42</v>
      </c>
      <c r="Y6" s="7">
        <v>1166.6666666666667</v>
      </c>
      <c r="Z6" s="46">
        <v>1250</v>
      </c>
      <c r="AA6" s="100">
        <v>1173.3333333333333</v>
      </c>
      <c r="AB6" s="100">
        <v>1180</v>
      </c>
      <c r="AC6" s="24">
        <v>1200.365481</v>
      </c>
      <c r="AD6" s="100">
        <v>1127.2727272727273</v>
      </c>
      <c r="AE6" s="24">
        <v>1150</v>
      </c>
      <c r="AF6" s="100">
        <v>1170</v>
      </c>
      <c r="AG6" s="46">
        <v>1193.5294117646999</v>
      </c>
      <c r="AH6" s="24">
        <v>1200</v>
      </c>
      <c r="AI6" s="46">
        <v>1291.6666666666699</v>
      </c>
      <c r="AJ6" s="113">
        <f t="shared" ref="AJ6:AJ9" si="0">(AI6-W6)/W6*100</f>
        <v>20.082430778289389</v>
      </c>
      <c r="AK6" s="113">
        <f t="shared" ref="AK6:AK9" si="1">(AI6-AH6)/AH6*100</f>
        <v>7.6388888888891602</v>
      </c>
    </row>
    <row r="7" spans="1:37" ht="15" customHeight="1" x14ac:dyDescent="0.25">
      <c r="A7" s="1" t="s">
        <v>2</v>
      </c>
      <c r="B7" s="35">
        <v>22000</v>
      </c>
      <c r="C7" s="35">
        <v>22046.2</v>
      </c>
      <c r="D7" s="35">
        <v>22092.497019999999</v>
      </c>
      <c r="E7" s="35">
        <v>22138.891263742</v>
      </c>
      <c r="F7" s="35">
        <v>22185.382935395857</v>
      </c>
      <c r="G7" s="35">
        <v>22231.972239560189</v>
      </c>
      <c r="H7" s="35">
        <v>22278.659381263267</v>
      </c>
      <c r="I7" s="35">
        <v>22325.44456596392</v>
      </c>
      <c r="J7" s="35">
        <v>22325.44456596392</v>
      </c>
      <c r="K7" s="35">
        <v>22770.680591596101</v>
      </c>
      <c r="L7" s="35">
        <v>22818.499020838452</v>
      </c>
      <c r="M7" s="35">
        <v>23866.417868782199</v>
      </c>
      <c r="N7" s="35">
        <v>23870.417868782199</v>
      </c>
      <c r="O7" s="35">
        <v>24050.55</v>
      </c>
      <c r="P7" s="35">
        <v>25500.11</v>
      </c>
      <c r="Q7" s="35">
        <v>25500.11</v>
      </c>
      <c r="R7" s="35">
        <v>26000</v>
      </c>
      <c r="S7" s="35">
        <v>31000</v>
      </c>
      <c r="T7" s="35">
        <v>30000</v>
      </c>
      <c r="U7" s="35">
        <v>30000</v>
      </c>
      <c r="V7" s="35">
        <v>30000</v>
      </c>
      <c r="W7" s="35">
        <v>30000</v>
      </c>
      <c r="X7" s="35">
        <v>30000</v>
      </c>
      <c r="Y7" s="35">
        <v>30000</v>
      </c>
      <c r="Z7" s="24">
        <v>30000</v>
      </c>
      <c r="AA7" s="24">
        <v>30000</v>
      </c>
      <c r="AB7" s="100">
        <v>29500</v>
      </c>
      <c r="AC7" s="100">
        <v>30000.875412000001</v>
      </c>
      <c r="AD7" s="100">
        <v>30500.5</v>
      </c>
      <c r="AE7" s="24">
        <v>30500</v>
      </c>
      <c r="AF7" s="100">
        <v>31000</v>
      </c>
      <c r="AG7" s="24">
        <v>31200</v>
      </c>
      <c r="AH7" s="24">
        <v>31250</v>
      </c>
      <c r="AI7" s="24">
        <v>30500</v>
      </c>
      <c r="AJ7" s="113">
        <f t="shared" si="0"/>
        <v>1.6666666666666667</v>
      </c>
      <c r="AK7" s="113">
        <f t="shared" si="1"/>
        <v>-2.4</v>
      </c>
    </row>
    <row r="8" spans="1:37" ht="15" customHeight="1" x14ac:dyDescent="0.25">
      <c r="A8" s="1" t="s">
        <v>3</v>
      </c>
      <c r="B8" s="35">
        <v>50</v>
      </c>
      <c r="C8" s="35">
        <v>50</v>
      </c>
      <c r="D8" s="35">
        <v>50</v>
      </c>
      <c r="E8" s="35">
        <v>60.56</v>
      </c>
      <c r="F8" s="35">
        <v>60.56</v>
      </c>
      <c r="G8" s="35">
        <v>60.56</v>
      </c>
      <c r="H8" s="35">
        <v>65.22</v>
      </c>
      <c r="I8" s="35">
        <v>65.22</v>
      </c>
      <c r="J8" s="35">
        <v>67.492869634675003</v>
      </c>
      <c r="K8" s="35">
        <v>67.492869634675003</v>
      </c>
      <c r="L8" s="35">
        <v>73.809523809523753</v>
      </c>
      <c r="M8" s="35">
        <v>83.809523809523796</v>
      </c>
      <c r="N8" s="35">
        <v>65.294117647058798</v>
      </c>
      <c r="O8" s="35">
        <v>54.090909090909093</v>
      </c>
      <c r="P8" s="35">
        <v>52.222222222222221</v>
      </c>
      <c r="Q8" s="35">
        <v>53</v>
      </c>
      <c r="R8" s="35">
        <v>56.25</v>
      </c>
      <c r="S8" s="35">
        <v>65.89</v>
      </c>
      <c r="T8" s="35">
        <v>66.363636363636402</v>
      </c>
      <c r="U8" s="35">
        <v>66.88</v>
      </c>
      <c r="V8" s="35">
        <v>58.94736842105263</v>
      </c>
      <c r="W8" s="35">
        <v>60</v>
      </c>
      <c r="X8" s="35">
        <v>63.33</v>
      </c>
      <c r="Y8" s="28">
        <v>75</v>
      </c>
      <c r="Z8" s="46">
        <v>80</v>
      </c>
      <c r="AA8" s="100">
        <v>80.526315789473699</v>
      </c>
      <c r="AB8" s="100">
        <v>79.349999999999994</v>
      </c>
      <c r="AC8" s="12">
        <v>80.231545999999994</v>
      </c>
      <c r="AD8" s="100">
        <v>76.25</v>
      </c>
      <c r="AE8" s="24">
        <v>75</v>
      </c>
      <c r="AF8" s="12">
        <v>70</v>
      </c>
      <c r="AG8" s="46">
        <v>87.894736842105303</v>
      </c>
      <c r="AH8" s="24">
        <v>85</v>
      </c>
      <c r="AI8" s="46">
        <v>97.142857142857096</v>
      </c>
      <c r="AJ8" s="113">
        <f t="shared" si="0"/>
        <v>61.904761904761827</v>
      </c>
      <c r="AK8" s="113">
        <f t="shared" si="1"/>
        <v>14.28571428571423</v>
      </c>
    </row>
    <row r="9" spans="1:37" ht="15" customHeight="1" x14ac:dyDescent="0.25">
      <c r="A9" s="1" t="s">
        <v>4</v>
      </c>
      <c r="B9" s="35">
        <v>240</v>
      </c>
      <c r="C9" s="35">
        <v>240</v>
      </c>
      <c r="D9" s="35">
        <v>240.50399999999999</v>
      </c>
      <c r="E9" s="35">
        <v>241.00905839999999</v>
      </c>
      <c r="F9" s="35">
        <v>241.51517742263999</v>
      </c>
      <c r="G9" s="35">
        <v>242.02235929522755</v>
      </c>
      <c r="H9" s="35">
        <v>283.96829275619302</v>
      </c>
      <c r="I9" s="35">
        <v>283.96829275619302</v>
      </c>
      <c r="J9" s="35">
        <v>283.96829275619302</v>
      </c>
      <c r="K9" s="35">
        <v>308.21862589210599</v>
      </c>
      <c r="L9" s="35">
        <v>308.8658850064794</v>
      </c>
      <c r="M9" s="35">
        <v>359.514503364993</v>
      </c>
      <c r="N9" s="35">
        <v>310.55</v>
      </c>
      <c r="O9" s="35">
        <v>315.45</v>
      </c>
      <c r="P9" s="35">
        <v>320.33</v>
      </c>
      <c r="Q9" s="35">
        <v>325</v>
      </c>
      <c r="R9" s="35">
        <v>324.89</v>
      </c>
      <c r="S9" s="35">
        <v>339</v>
      </c>
      <c r="T9" s="35">
        <v>338.11</v>
      </c>
      <c r="U9" s="35">
        <v>340</v>
      </c>
      <c r="V9" s="35">
        <v>335.98</v>
      </c>
      <c r="W9" s="35">
        <v>330.55</v>
      </c>
      <c r="X9" s="35">
        <v>362.5</v>
      </c>
      <c r="Y9" s="29">
        <v>330</v>
      </c>
      <c r="Z9" s="46">
        <v>350</v>
      </c>
      <c r="AA9" s="46">
        <v>350</v>
      </c>
      <c r="AB9" s="100">
        <v>357.14285714285717</v>
      </c>
      <c r="AC9" s="12">
        <v>370.65412800000001</v>
      </c>
      <c r="AD9" s="12">
        <v>365.55</v>
      </c>
      <c r="AE9" s="24">
        <v>370</v>
      </c>
      <c r="AF9" s="12">
        <v>370</v>
      </c>
      <c r="AG9" s="11">
        <v>385.575921934066</v>
      </c>
      <c r="AH9" s="24">
        <v>380</v>
      </c>
      <c r="AI9" s="44">
        <v>300</v>
      </c>
      <c r="AJ9" s="113">
        <f t="shared" si="0"/>
        <v>-9.2421721373468486</v>
      </c>
      <c r="AK9" s="113">
        <f t="shared" si="1"/>
        <v>-21.052631578947366</v>
      </c>
    </row>
    <row r="10" spans="1:37" x14ac:dyDescent="0.25">
      <c r="AJ10" s="113"/>
      <c r="AK10" s="113"/>
    </row>
    <row r="11" spans="1:37" x14ac:dyDescent="0.25">
      <c r="AJ11" s="113"/>
      <c r="AK11" s="113"/>
    </row>
    <row r="12" spans="1:37" x14ac:dyDescent="0.25">
      <c r="AJ12" s="113"/>
      <c r="AK12" s="113"/>
    </row>
    <row r="13" spans="1:37" x14ac:dyDescent="0.25">
      <c r="AJ13" s="113"/>
      <c r="AK13" s="113"/>
    </row>
    <row r="14" spans="1:37" x14ac:dyDescent="0.25">
      <c r="AJ14" s="113"/>
      <c r="AK14" s="113"/>
    </row>
    <row r="15" spans="1:37" x14ac:dyDescent="0.25">
      <c r="AJ15" s="113"/>
      <c r="AK15" s="113"/>
    </row>
    <row r="16" spans="1:37" x14ac:dyDescent="0.25">
      <c r="AJ16" s="113"/>
      <c r="AK16" s="113"/>
    </row>
    <row r="17" spans="29:37" x14ac:dyDescent="0.25">
      <c r="AJ17" s="113"/>
      <c r="AK17" s="113"/>
    </row>
    <row r="18" spans="29:37" x14ac:dyDescent="0.25">
      <c r="AJ18" s="113"/>
      <c r="AK18" s="113"/>
    </row>
    <row r="19" spans="29:37" x14ac:dyDescent="0.25">
      <c r="AC19" s="90"/>
      <c r="AJ19" s="113"/>
      <c r="AK19" s="113"/>
    </row>
    <row r="20" spans="29:37" x14ac:dyDescent="0.25">
      <c r="AJ20" s="113"/>
      <c r="AK20" s="113"/>
    </row>
    <row r="21" spans="29:37" x14ac:dyDescent="0.25">
      <c r="AJ21" s="113"/>
      <c r="AK21" s="113"/>
    </row>
    <row r="22" spans="29:37" x14ac:dyDescent="0.25">
      <c r="AJ22" s="113"/>
      <c r="AK22" s="113"/>
    </row>
    <row r="23" spans="29:37" x14ac:dyDescent="0.25">
      <c r="AJ23" s="113"/>
      <c r="AK23" s="113"/>
    </row>
    <row r="24" spans="29:37" x14ac:dyDescent="0.25">
      <c r="AJ24" s="113"/>
      <c r="AK24" s="113"/>
    </row>
    <row r="25" spans="29:37" x14ac:dyDescent="0.25">
      <c r="AJ25" s="113"/>
      <c r="AK25" s="113"/>
    </row>
    <row r="26" spans="29:37" x14ac:dyDescent="0.25">
      <c r="AJ26" s="113"/>
      <c r="AK26" s="113"/>
    </row>
    <row r="27" spans="29:37" x14ac:dyDescent="0.25">
      <c r="AJ27" s="113"/>
      <c r="AK27" s="113"/>
    </row>
    <row r="28" spans="29:37" x14ac:dyDescent="0.25">
      <c r="AJ28" s="113"/>
      <c r="AK28" s="113"/>
    </row>
    <row r="29" spans="29:37" x14ac:dyDescent="0.25">
      <c r="AJ29" s="113"/>
      <c r="AK29" s="113"/>
    </row>
    <row r="30" spans="29:37" x14ac:dyDescent="0.25">
      <c r="AJ30" s="113"/>
      <c r="AK30" s="113"/>
    </row>
    <row r="31" spans="29:37" x14ac:dyDescent="0.25">
      <c r="AJ31" s="113"/>
      <c r="AK31" s="113"/>
    </row>
    <row r="32" spans="29:37" x14ac:dyDescent="0.25">
      <c r="AJ32" s="113"/>
      <c r="AK32" s="113"/>
    </row>
    <row r="33" spans="36:37" x14ac:dyDescent="0.25">
      <c r="AJ33" s="113"/>
      <c r="AK33" s="113"/>
    </row>
    <row r="34" spans="36:37" x14ac:dyDescent="0.25">
      <c r="AJ34" s="113"/>
      <c r="AK34" s="113"/>
    </row>
    <row r="35" spans="36:37" x14ac:dyDescent="0.25">
      <c r="AJ35" s="113"/>
      <c r="AK35" s="113"/>
    </row>
    <row r="36" spans="36:37" x14ac:dyDescent="0.25">
      <c r="AJ36" s="113"/>
      <c r="AK36" s="113"/>
    </row>
    <row r="37" spans="36:37" x14ac:dyDescent="0.25">
      <c r="AJ37" s="113"/>
      <c r="AK37" s="113"/>
    </row>
    <row r="38" spans="36:37" x14ac:dyDescent="0.25">
      <c r="AJ38" s="113"/>
      <c r="AK38" s="113"/>
    </row>
    <row r="39" spans="36:37" x14ac:dyDescent="0.25">
      <c r="AJ39" s="113"/>
      <c r="AK39" s="113"/>
    </row>
    <row r="40" spans="36:37" x14ac:dyDescent="0.25">
      <c r="AJ40" s="113"/>
      <c r="AK40" s="113"/>
    </row>
    <row r="41" spans="36:37" x14ac:dyDescent="0.25">
      <c r="AJ41" s="113"/>
      <c r="AK41" s="113"/>
    </row>
    <row r="42" spans="36:37" x14ac:dyDescent="0.25">
      <c r="AJ42" s="114"/>
      <c r="AK42" s="114"/>
    </row>
    <row r="43" spans="36:37" x14ac:dyDescent="0.25">
      <c r="AJ43" s="113"/>
      <c r="AK43" s="113"/>
    </row>
    <row r="44" spans="36:37" x14ac:dyDescent="0.25">
      <c r="AJ44" s="113"/>
      <c r="AK44" s="1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Research Officer</cp:lastModifiedBy>
  <dcterms:created xsi:type="dcterms:W3CDTF">2017-02-06T07:15:26Z</dcterms:created>
  <dcterms:modified xsi:type="dcterms:W3CDTF">2018-11-22T15:26:49Z</dcterms:modified>
</cp:coreProperties>
</file>